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1-PRZETARGI\2026\PN\SA.270.1.3.2026- Droga nr 2\3-SWZ\SWZ-2026\Do publikacji\"/>
    </mc:Choice>
  </mc:AlternateContent>
  <xr:revisionPtr revIDLastSave="0" documentId="8_{40D6634C-DD3A-4618-B7F6-39E9F3715F4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" l="1"/>
  <c r="G62" i="1"/>
  <c r="G60" i="1"/>
  <c r="G57" i="1"/>
  <c r="G56" i="1" s="1"/>
  <c r="G54" i="1"/>
  <c r="G52" i="1"/>
  <c r="G50" i="1"/>
  <c r="G48" i="1"/>
  <c r="G46" i="1"/>
  <c r="G45" i="1" s="1"/>
  <c r="G34" i="1"/>
  <c r="G43" i="1"/>
  <c r="G41" i="1"/>
  <c r="G39" i="1"/>
  <c r="G37" i="1"/>
  <c r="G35" i="1"/>
  <c r="G32" i="1"/>
  <c r="G30" i="1"/>
  <c r="G28" i="1"/>
  <c r="G26" i="1"/>
  <c r="G24" i="1"/>
  <c r="G23" i="1" s="1"/>
  <c r="G20" i="1"/>
  <c r="G21" i="1"/>
  <c r="G18" i="1"/>
  <c r="G16" i="1"/>
  <c r="G14" i="1"/>
  <c r="G12" i="1"/>
  <c r="G10" i="1"/>
  <c r="G8" i="1"/>
  <c r="G7" i="1" s="1"/>
  <c r="G64" i="1" l="1"/>
  <c r="G66" i="1" s="1"/>
</calcChain>
</file>

<file path=xl/sharedStrings.xml><?xml version="1.0" encoding="utf-8"?>
<sst xmlns="http://schemas.openxmlformats.org/spreadsheetml/2006/main" count="197" uniqueCount="103">
  <si>
    <t>Opis</t>
  </si>
  <si>
    <t>Cena jedn. netto</t>
  </si>
  <si>
    <t>Wartość netto</t>
  </si>
  <si>
    <t>Razem netto</t>
  </si>
  <si>
    <t>Podatek VAT</t>
  </si>
  <si>
    <t>Razem brutto</t>
  </si>
  <si>
    <t xml:space="preserve">Kosztorys ofertowy </t>
  </si>
  <si>
    <t>przedmiotu zamówienia pn. „Budowa drogi leśnej nr 2 w leśnictwie Lestnica, Pakotulsko na terenie działek nr 3167, 3207, 3206, 3205, 3224, 3223, 3222  w obrębie geodezyjnym gmina Pakotulsko, gmina Przechlewo”</t>
  </si>
  <si>
    <r>
      <rPr>
        <b/>
        <sz val="8"/>
        <rFont val="Times New Roman"/>
        <family val="1"/>
        <charset val="238"/>
      </rPr>
      <t>1</t>
    </r>
  </si>
  <si>
    <r>
      <rPr>
        <sz val="8"/>
        <rFont val="Times New Roman"/>
        <family val="1"/>
        <charset val="238"/>
      </rPr>
      <t>1</t>
    </r>
  </si>
  <si>
    <r>
      <rPr>
        <sz val="8"/>
        <rFont val="Times New Roman"/>
        <family val="1"/>
        <charset val="238"/>
      </rPr>
      <t>d.1</t>
    </r>
  </si>
  <si>
    <r>
      <rPr>
        <sz val="8"/>
        <rFont val="Times New Roman"/>
        <family val="1"/>
        <charset val="238"/>
      </rPr>
      <t>2</t>
    </r>
  </si>
  <si>
    <r>
      <rPr>
        <sz val="8"/>
        <rFont val="Times New Roman"/>
        <family val="1"/>
        <charset val="238"/>
      </rPr>
      <t>3</t>
    </r>
  </si>
  <si>
    <r>
      <rPr>
        <sz val="8"/>
        <rFont val="Times New Roman"/>
        <family val="1"/>
        <charset val="238"/>
      </rPr>
      <t>4</t>
    </r>
  </si>
  <si>
    <r>
      <rPr>
        <sz val="8"/>
        <rFont val="Times New Roman"/>
        <family val="1"/>
        <charset val="238"/>
      </rPr>
      <t>5</t>
    </r>
  </si>
  <si>
    <r>
      <rPr>
        <sz val="8"/>
        <rFont val="Times New Roman"/>
        <family val="1"/>
        <charset val="238"/>
      </rPr>
      <t>6</t>
    </r>
  </si>
  <si>
    <r>
      <rPr>
        <b/>
        <sz val="8"/>
        <rFont val="Times New Roman"/>
        <family val="1"/>
        <charset val="238"/>
      </rPr>
      <t>2</t>
    </r>
  </si>
  <si>
    <r>
      <rPr>
        <sz val="8"/>
        <rFont val="Times New Roman"/>
        <family val="1"/>
        <charset val="238"/>
      </rPr>
      <t>7</t>
    </r>
  </si>
  <si>
    <r>
      <rPr>
        <sz val="8"/>
        <rFont val="Times New Roman"/>
        <family val="1"/>
        <charset val="238"/>
      </rPr>
      <t>d.2</t>
    </r>
  </si>
  <si>
    <r>
      <rPr>
        <b/>
        <sz val="8"/>
        <rFont val="Times New Roman"/>
        <family val="1"/>
        <charset val="238"/>
      </rPr>
      <t>3</t>
    </r>
  </si>
  <si>
    <r>
      <rPr>
        <sz val="8"/>
        <rFont val="Times New Roman"/>
        <family val="1"/>
        <charset val="238"/>
      </rPr>
      <t>8</t>
    </r>
  </si>
  <si>
    <r>
      <rPr>
        <sz val="8"/>
        <rFont val="Times New Roman"/>
        <family val="1"/>
        <charset val="238"/>
      </rPr>
      <t>d.3</t>
    </r>
  </si>
  <si>
    <r>
      <rPr>
        <sz val="8"/>
        <rFont val="Times New Roman"/>
        <family val="1"/>
        <charset val="238"/>
      </rPr>
      <t>9</t>
    </r>
  </si>
  <si>
    <r>
      <rPr>
        <sz val="8"/>
        <rFont val="Times New Roman"/>
        <family val="1"/>
        <charset val="238"/>
      </rPr>
      <t>10</t>
    </r>
  </si>
  <si>
    <r>
      <rPr>
        <sz val="8"/>
        <rFont val="Times New Roman"/>
        <family val="1"/>
        <charset val="238"/>
      </rPr>
      <t>11</t>
    </r>
  </si>
  <si>
    <r>
      <rPr>
        <sz val="8"/>
        <rFont val="Times New Roman"/>
        <family val="1"/>
        <charset val="238"/>
      </rPr>
      <t>12</t>
    </r>
  </si>
  <si>
    <r>
      <rPr>
        <b/>
        <sz val="8"/>
        <rFont val="Times New Roman"/>
        <family val="1"/>
        <charset val="238"/>
      </rPr>
      <t>4</t>
    </r>
  </si>
  <si>
    <r>
      <rPr>
        <sz val="8"/>
        <rFont val="Times New Roman"/>
        <family val="1"/>
        <charset val="238"/>
      </rPr>
      <t>13</t>
    </r>
  </si>
  <si>
    <r>
      <rPr>
        <sz val="8"/>
        <rFont val="Times New Roman"/>
        <family val="1"/>
        <charset val="238"/>
      </rPr>
      <t>d.4</t>
    </r>
  </si>
  <si>
    <r>
      <rPr>
        <sz val="8"/>
        <rFont val="Times New Roman"/>
        <family val="1"/>
        <charset val="238"/>
      </rPr>
      <t>14</t>
    </r>
  </si>
  <si>
    <r>
      <rPr>
        <sz val="8"/>
        <rFont val="Times New Roman"/>
        <family val="1"/>
        <charset val="238"/>
      </rPr>
      <t>15</t>
    </r>
  </si>
  <si>
    <r>
      <rPr>
        <sz val="8"/>
        <rFont val="Times New Roman"/>
        <family val="1"/>
        <charset val="238"/>
      </rPr>
      <t>16</t>
    </r>
  </si>
  <si>
    <r>
      <rPr>
        <sz val="8"/>
        <rFont val="Times New Roman"/>
        <family val="1"/>
        <charset val="238"/>
      </rPr>
      <t>17</t>
    </r>
  </si>
  <si>
    <r>
      <rPr>
        <b/>
        <sz val="8"/>
        <rFont val="Times New Roman"/>
        <family val="1"/>
        <charset val="238"/>
      </rPr>
      <t>5</t>
    </r>
  </si>
  <si>
    <r>
      <rPr>
        <sz val="8"/>
        <rFont val="Times New Roman"/>
        <family val="1"/>
        <charset val="238"/>
      </rPr>
      <t>18</t>
    </r>
  </si>
  <si>
    <r>
      <rPr>
        <sz val="8"/>
        <rFont val="Times New Roman"/>
        <family val="1"/>
        <charset val="238"/>
      </rPr>
      <t>d.5</t>
    </r>
  </si>
  <si>
    <r>
      <rPr>
        <sz val="8"/>
        <rFont val="Times New Roman"/>
        <family val="1"/>
        <charset val="238"/>
      </rPr>
      <t>19</t>
    </r>
  </si>
  <si>
    <r>
      <rPr>
        <sz val="8"/>
        <rFont val="Times New Roman"/>
        <family val="1"/>
        <charset val="238"/>
      </rPr>
      <t>20</t>
    </r>
  </si>
  <si>
    <r>
      <rPr>
        <sz val="8"/>
        <rFont val="Times New Roman"/>
        <family val="1"/>
        <charset val="238"/>
      </rPr>
      <t>21</t>
    </r>
  </si>
  <si>
    <r>
      <rPr>
        <sz val="8"/>
        <rFont val="Times New Roman"/>
        <family val="1"/>
        <charset val="238"/>
      </rPr>
      <t>22</t>
    </r>
  </si>
  <si>
    <r>
      <rPr>
        <b/>
        <sz val="8"/>
        <rFont val="Times New Roman"/>
        <family val="1"/>
        <charset val="238"/>
      </rPr>
      <t>6</t>
    </r>
  </si>
  <si>
    <r>
      <rPr>
        <sz val="8"/>
        <rFont val="Times New Roman"/>
        <family val="1"/>
        <charset val="238"/>
      </rPr>
      <t>23</t>
    </r>
  </si>
  <si>
    <r>
      <rPr>
        <sz val="8"/>
        <rFont val="Times New Roman"/>
        <family val="1"/>
        <charset val="238"/>
      </rPr>
      <t>d.6</t>
    </r>
  </si>
  <si>
    <r>
      <rPr>
        <b/>
        <sz val="8"/>
        <rFont val="Times New Roman"/>
        <family val="1"/>
        <charset val="238"/>
      </rPr>
      <t>7</t>
    </r>
  </si>
  <si>
    <r>
      <rPr>
        <sz val="8"/>
        <rFont val="Times New Roman"/>
        <family val="1"/>
        <charset val="238"/>
      </rPr>
      <t>24</t>
    </r>
  </si>
  <si>
    <r>
      <rPr>
        <sz val="8"/>
        <rFont val="Times New Roman"/>
        <family val="1"/>
        <charset val="238"/>
      </rPr>
      <t>d.7</t>
    </r>
  </si>
  <si>
    <r>
      <rPr>
        <sz val="8"/>
        <rFont val="Times New Roman"/>
        <family val="1"/>
        <charset val="238"/>
      </rPr>
      <t>25</t>
    </r>
  </si>
  <si>
    <r>
      <rPr>
        <b/>
        <sz val="10"/>
        <rFont val="Times New Roman"/>
        <family val="1"/>
        <charset val="238"/>
      </rPr>
      <t>Lp.</t>
    </r>
  </si>
  <si>
    <r>
      <rPr>
        <b/>
        <sz val="10"/>
        <rFont val="Times New Roman"/>
        <family val="1"/>
        <charset val="238"/>
      </rPr>
      <t>Podstawa</t>
    </r>
  </si>
  <si>
    <r>
      <rPr>
        <b/>
        <sz val="10"/>
        <rFont val="Times New Roman"/>
        <family val="1"/>
        <charset val="238"/>
      </rPr>
      <t>Jedn.przedm.</t>
    </r>
  </si>
  <si>
    <r>
      <rPr>
        <b/>
        <sz val="10"/>
        <rFont val="Times New Roman"/>
        <family val="1"/>
        <charset val="238"/>
      </rPr>
      <t>Ilość</t>
    </r>
  </si>
  <si>
    <r>
      <rPr>
        <b/>
        <sz val="10"/>
        <rFont val="Times New Roman"/>
        <family val="1"/>
        <charset val="238"/>
      </rPr>
      <t>Roboty przygotowawacze</t>
    </r>
  </si>
  <si>
    <t>KNR 2-01 0119-</t>
  </si>
  <si>
    <t>03</t>
  </si>
  <si>
    <t>KNR-W 2-01</t>
  </si>
  <si>
    <t>Mechaniczne karczowanie pni (śr. 10-15 cm)</t>
  </si>
  <si>
    <t>0105-01</t>
  </si>
  <si>
    <t>Mechaniczne karczowanie pni (śr. 16-25 cm)</t>
  </si>
  <si>
    <t>0105-02</t>
  </si>
  <si>
    <t>Mechaniczne karczowanie pni (śr. 26-35 cm)</t>
  </si>
  <si>
    <t>0105-03</t>
  </si>
  <si>
    <t>Mechaniczne karczowanie pni (śr. 36-45 cm)</t>
  </si>
  <si>
    <t>0105-04</t>
  </si>
  <si>
    <t>Mechaniczne karczowanie pni (śr. 46-55 cm)</t>
  </si>
  <si>
    <t>0105-05</t>
  </si>
  <si>
    <r>
      <rPr>
        <b/>
        <sz val="10"/>
        <rFont val="Times New Roman"/>
        <family val="1"/>
        <charset val="238"/>
      </rPr>
      <t>Roboty ziemne</t>
    </r>
  </si>
  <si>
    <t>KNR 2-01 0206-</t>
  </si>
  <si>
    <t>02</t>
  </si>
  <si>
    <r>
      <rPr>
        <b/>
        <sz val="10"/>
        <rFont val="Times New Roman"/>
        <family val="1"/>
        <charset val="238"/>
      </rPr>
      <t>Jezdnia</t>
    </r>
  </si>
  <si>
    <t>KNR 2-31 0103-</t>
  </si>
  <si>
    <t>Profilowanie i zagęszczanie mechaniczne podłoża pod</t>
  </si>
  <si>
    <t>04</t>
  </si>
  <si>
    <t>warstwy konstrukcyjne nawierzchni w gruncie kategorii I-IV</t>
  </si>
  <si>
    <t>KNR 2-31 0114-</t>
  </si>
  <si>
    <t>KNR 2-31 0204-</t>
  </si>
  <si>
    <t>Nawierzchnia z tłucznia kamiennego - warstwa górna z</t>
  </si>
  <si>
    <t>05</t>
  </si>
  <si>
    <t>tłucznia - grubość po zagęszczeniu 7 cm</t>
  </si>
  <si>
    <t>06</t>
  </si>
  <si>
    <t>tłucznia - każdy dalszy 1 cm grubości po zagęszczeniu (dodatkowe 8 cm)</t>
  </si>
  <si>
    <r>
      <rPr>
        <b/>
        <sz val="10"/>
        <rFont val="Times New Roman"/>
        <family val="1"/>
        <charset val="238"/>
      </rPr>
      <t>Zjazdy</t>
    </r>
  </si>
  <si>
    <r>
      <rPr>
        <b/>
        <sz val="10"/>
        <rFont val="Times New Roman"/>
        <family val="1"/>
        <charset val="238"/>
      </rPr>
      <t>Mijanki</t>
    </r>
  </si>
  <si>
    <r>
      <rPr>
        <b/>
        <sz val="10"/>
        <rFont val="Times New Roman"/>
        <family val="1"/>
        <charset val="238"/>
      </rPr>
      <t>Pobocza</t>
    </r>
  </si>
  <si>
    <r>
      <rPr>
        <b/>
        <sz val="10"/>
        <rFont val="Times New Roman"/>
        <family val="1"/>
        <charset val="238"/>
      </rPr>
      <t>Odwodnienie</t>
    </r>
  </si>
  <si>
    <t>KNR 2-01 0215-</t>
  </si>
  <si>
    <t>KNR 2-01 0507-</t>
  </si>
  <si>
    <t xml:space="preserve">Roboty ziemne w gruncie kat. III z transportem urobku </t>
  </si>
  <si>
    <t>samochod. na odl. do 1 km - obniżenie poboczy</t>
  </si>
  <si>
    <t>Podbudowa z kruszywa naturalnego - warstwa górna</t>
  </si>
  <si>
    <t>o grubości po zagęszczeniu 8 cm</t>
  </si>
  <si>
    <t>za każdy dalszy 1 cm grubości po zagęszczeniu (dodatkowe 2 cm)</t>
  </si>
  <si>
    <t xml:space="preserve">Podbudowa z kruszywa naturalnego - warstwa górna - </t>
  </si>
  <si>
    <t>Wykopy oraz przekopy wykonywane koparkami</t>
  </si>
  <si>
    <t xml:space="preserve"> przedsiębiernymi 0.25 m3 na odkład w gruncie kat. III</t>
  </si>
  <si>
    <t>przy robotach wodno-melioracyjnych</t>
  </si>
  <si>
    <t>Plantowanie skarp i korony nasypów - kat. gruntu III</t>
  </si>
  <si>
    <t>trasa dróg w terenie równinnym</t>
  </si>
  <si>
    <t>Roboty pomiarowe przy liniowych robotach ziemnych-</t>
  </si>
  <si>
    <t>km</t>
  </si>
  <si>
    <t>szt.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</si>
  <si>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</si>
  <si>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</si>
  <si>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Załącznik nr 1a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</si>
</sst>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0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" xfId="0" applyFont="1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3" xfId="0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2" fontId="6" fillId="0" borderId="4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justify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/>
    </xf>
    <xf numFmtId="165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/>
    <xf numFmtId="2" fontId="2" fillId="0" borderId="5" xfId="0" applyNumberFormat="1" applyFont="1" applyBorder="1"/>
    <xf numFmtId="0" fontId="1" fillId="0" borderId="3" xfId="0" applyFont="1" applyBorder="1" applyAlignment="1">
      <alignment horizontal="left" vertical="top" indent="1"/>
    </xf>
    <xf numFmtId="0" fontId="1" fillId="0" borderId="6" xfId="0" applyFont="1" applyBorder="1" applyAlignment="1">
      <alignment horizontal="justify" vertical="top"/>
    </xf>
    <xf numFmtId="0" fontId="1" fillId="0" borderId="2" xfId="0" applyFont="1" applyBorder="1" applyAlignment="1">
      <alignment horizontal="left" vertical="top"/>
    </xf>
    <xf numFmtId="2" fontId="2" fillId="0" borderId="5" xfId="0" applyNumberFormat="1" applyFont="1" applyBorder="1" applyAlignment="1">
      <alignment vertical="top"/>
    </xf>
    <xf numFmtId="0" fontId="1" fillId="0" borderId="6" xfId="0" applyFont="1" applyBorder="1" applyAlignment="1">
      <alignment horizontal="justify"/>
    </xf>
    <xf numFmtId="0" fontId="1" fillId="0" borderId="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left" vertical="top"/>
    </xf>
    <xf numFmtId="164" fontId="1" fillId="0" borderId="5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left" vertical="top"/>
    </xf>
    <xf numFmtId="0" fontId="1" fillId="0" borderId="8" xfId="0" applyFont="1" applyBorder="1"/>
    <xf numFmtId="2" fontId="2" fillId="0" borderId="9" xfId="0" applyNumberFormat="1" applyFont="1" applyBorder="1"/>
    <xf numFmtId="0" fontId="1" fillId="0" borderId="8" xfId="0" applyFont="1" applyBorder="1" applyAlignment="1">
      <alignment vertical="top"/>
    </xf>
    <xf numFmtId="2" fontId="2" fillId="0" borderId="9" xfId="0" applyNumberFormat="1" applyFont="1" applyBorder="1" applyAlignment="1">
      <alignment vertical="top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justify"/>
    </xf>
    <xf numFmtId="0" fontId="1" fillId="0" borderId="9" xfId="0" applyFont="1" applyBorder="1" applyAlignment="1">
      <alignment horizontal="justify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justify" vertical="top"/>
    </xf>
    <xf numFmtId="0" fontId="1" fillId="0" borderId="7" xfId="0" applyFont="1" applyBorder="1" applyAlignment="1">
      <alignment horizontal="justify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justify" vertical="top"/>
    </xf>
    <xf numFmtId="0" fontId="1" fillId="0" borderId="7" xfId="0" applyFont="1" applyBorder="1" applyAlignment="1">
      <alignment horizontal="justify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justify" vertical="top"/>
    </xf>
    <xf numFmtId="0" fontId="1" fillId="0" borderId="12" xfId="0" applyFont="1" applyBorder="1" applyAlignment="1">
      <alignment horizontal="justify" vertical="top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 applyAlignment="1">
      <alignment horizontal="justify"/>
    </xf>
    <xf numFmtId="0" fontId="1" fillId="0" borderId="11" xfId="0" applyFont="1" applyBorder="1" applyAlignment="1">
      <alignment horizontal="justify"/>
    </xf>
    <xf numFmtId="0" fontId="1" fillId="0" borderId="12" xfId="0" applyFont="1" applyBorder="1" applyAlignment="1">
      <alignment horizontal="justify"/>
    </xf>
    <xf numFmtId="0" fontId="1" fillId="0" borderId="6" xfId="0" applyFont="1" applyBorder="1" applyAlignment="1">
      <alignment horizontal="left" wrapText="1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center"/>
    </xf>
    <xf numFmtId="0" fontId="1" fillId="0" borderId="10" xfId="0" applyFont="1" applyBorder="1"/>
    <xf numFmtId="0" fontId="1" fillId="0" borderId="4" xfId="0" applyFont="1" applyBorder="1" applyAlignment="1">
      <alignment horizontal="justify" wrapText="1"/>
    </xf>
    <xf numFmtId="0" fontId="1" fillId="0" borderId="15" xfId="0" applyFont="1" applyBorder="1" applyAlignment="1">
      <alignment horizontal="justify" vertical="top"/>
    </xf>
    <xf numFmtId="0" fontId="1" fillId="0" borderId="10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justify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view="pageBreakPreview" zoomScaleNormal="100" zoomScaleSheetLayoutView="100" workbookViewId="0">
      <selection activeCell="C60" sqref="C60"/>
    </sheetView>
  </sheetViews>
  <sheetFormatPr defaultRowHeight="13.2" x14ac:dyDescent="0.25"/>
  <cols>
    <col min="1" max="1" width="3.77734375" style="2"/>
    <col min="2" max="2" width="14.33203125" style="2" customWidth="1"/>
    <col min="3" max="3" width="40.6640625" style="2" customWidth="1"/>
    <col min="4" max="4" width="8" style="2" customWidth="1"/>
    <col min="5" max="5" width="9" style="2"/>
    <col min="6" max="6" width="10.5546875" style="2" customWidth="1"/>
    <col min="7" max="7" width="15.6640625" style="2" customWidth="1"/>
    <col min="8" max="16384" width="8.88671875" style="2"/>
  </cols>
  <sheetData>
    <row r="1" spans="1:7" ht="15.6" x14ac:dyDescent="0.3">
      <c r="A1" s="1"/>
      <c r="E1" s="44" t="s">
        <v>102</v>
      </c>
      <c r="F1" s="44"/>
      <c r="G1" s="44"/>
    </row>
    <row r="3" spans="1:7" ht="17.399999999999999" x14ac:dyDescent="0.3">
      <c r="A3" s="3"/>
      <c r="C3" s="45" t="s">
        <v>6</v>
      </c>
      <c r="D3" s="45"/>
      <c r="E3" s="45"/>
    </row>
    <row r="4" spans="1:7" ht="42.6" customHeight="1" x14ac:dyDescent="0.25">
      <c r="A4" s="4"/>
      <c r="B4" s="46" t="s">
        <v>7</v>
      </c>
      <c r="C4" s="46"/>
      <c r="D4" s="46"/>
      <c r="E4" s="46"/>
      <c r="F4" s="46"/>
      <c r="G4" s="46"/>
    </row>
    <row r="6" spans="1:7" ht="33" customHeight="1" x14ac:dyDescent="0.25">
      <c r="A6" s="9" t="s">
        <v>47</v>
      </c>
      <c r="B6" s="9" t="s">
        <v>48</v>
      </c>
      <c r="C6" s="8" t="s">
        <v>0</v>
      </c>
      <c r="D6" s="9" t="s">
        <v>49</v>
      </c>
      <c r="E6" s="9" t="s">
        <v>50</v>
      </c>
      <c r="F6" s="8" t="s">
        <v>1</v>
      </c>
      <c r="G6" s="8" t="s">
        <v>2</v>
      </c>
    </row>
    <row r="7" spans="1:7" x14ac:dyDescent="0.25">
      <c r="A7" s="10" t="s">
        <v>8</v>
      </c>
      <c r="B7" s="38"/>
      <c r="C7" s="52" t="s">
        <v>51</v>
      </c>
      <c r="D7" s="30"/>
      <c r="E7" s="30"/>
      <c r="F7" s="30"/>
      <c r="G7" s="31">
        <f>G8+G10+G12+G14+G16+G18</f>
        <v>0</v>
      </c>
    </row>
    <row r="8" spans="1:7" ht="16.2" customHeight="1" x14ac:dyDescent="0.25">
      <c r="A8" s="34" t="s">
        <v>9</v>
      </c>
      <c r="B8" s="49" t="s">
        <v>52</v>
      </c>
      <c r="C8" s="24" t="s">
        <v>97</v>
      </c>
      <c r="D8" s="51" t="s">
        <v>98</v>
      </c>
      <c r="E8" s="13">
        <v>2.0049999999999999</v>
      </c>
      <c r="F8" s="14"/>
      <c r="G8" s="16">
        <f>E8*F8</f>
        <v>0</v>
      </c>
    </row>
    <row r="9" spans="1:7" x14ac:dyDescent="0.25">
      <c r="A9" s="35" t="s">
        <v>10</v>
      </c>
      <c r="B9" s="50" t="s">
        <v>53</v>
      </c>
      <c r="C9" s="39" t="s">
        <v>96</v>
      </c>
      <c r="D9" s="51"/>
      <c r="E9" s="13"/>
      <c r="F9" s="13"/>
      <c r="G9" s="11"/>
    </row>
    <row r="10" spans="1:7" ht="12.6" customHeight="1" x14ac:dyDescent="0.25">
      <c r="A10" s="40" t="s">
        <v>11</v>
      </c>
      <c r="B10" s="21" t="s">
        <v>54</v>
      </c>
      <c r="C10" s="53" t="s">
        <v>55</v>
      </c>
      <c r="D10" s="13" t="s">
        <v>99</v>
      </c>
      <c r="E10" s="15">
        <v>52</v>
      </c>
      <c r="F10" s="13"/>
      <c r="G10" s="16">
        <f>E10*F10</f>
        <v>0</v>
      </c>
    </row>
    <row r="11" spans="1:7" x14ac:dyDescent="0.25">
      <c r="A11" s="40" t="s">
        <v>10</v>
      </c>
      <c r="B11" s="39" t="s">
        <v>56</v>
      </c>
      <c r="C11" s="41"/>
      <c r="D11" s="13"/>
      <c r="E11" s="13"/>
      <c r="F11" s="13"/>
      <c r="G11" s="11"/>
    </row>
    <row r="12" spans="1:7" ht="13.2" customHeight="1" x14ac:dyDescent="0.25">
      <c r="A12" s="40" t="s">
        <v>12</v>
      </c>
      <c r="B12" s="21" t="s">
        <v>54</v>
      </c>
      <c r="C12" s="37" t="s">
        <v>57</v>
      </c>
      <c r="D12" s="13" t="s">
        <v>99</v>
      </c>
      <c r="E12" s="15">
        <v>28</v>
      </c>
      <c r="F12" s="13"/>
      <c r="G12" s="16">
        <f>E12*F12</f>
        <v>0</v>
      </c>
    </row>
    <row r="13" spans="1:7" x14ac:dyDescent="0.25">
      <c r="A13" s="40" t="s">
        <v>10</v>
      </c>
      <c r="B13" s="39" t="s">
        <v>58</v>
      </c>
      <c r="C13" s="41"/>
      <c r="D13" s="13"/>
      <c r="E13" s="13"/>
      <c r="F13" s="13"/>
      <c r="G13" s="11"/>
    </row>
    <row r="14" spans="1:7" ht="12.6" customHeight="1" x14ac:dyDescent="0.25">
      <c r="A14" s="43" t="s">
        <v>13</v>
      </c>
      <c r="B14" s="24" t="s">
        <v>54</v>
      </c>
      <c r="C14" s="36" t="s">
        <v>59</v>
      </c>
      <c r="D14" s="13" t="s">
        <v>99</v>
      </c>
      <c r="E14" s="15">
        <v>40</v>
      </c>
      <c r="F14" s="13"/>
      <c r="G14" s="16">
        <f>E14*F14</f>
        <v>0</v>
      </c>
    </row>
    <row r="15" spans="1:7" x14ac:dyDescent="0.25">
      <c r="A15" s="40" t="s">
        <v>10</v>
      </c>
      <c r="B15" s="39" t="s">
        <v>60</v>
      </c>
      <c r="C15" s="41"/>
      <c r="D15" s="13"/>
      <c r="E15" s="13"/>
      <c r="F15" s="13"/>
      <c r="G15" s="11"/>
    </row>
    <row r="16" spans="1:7" ht="12.6" customHeight="1" x14ac:dyDescent="0.25">
      <c r="A16" s="40" t="s">
        <v>14</v>
      </c>
      <c r="B16" s="24" t="s">
        <v>54</v>
      </c>
      <c r="C16" s="36" t="s">
        <v>61</v>
      </c>
      <c r="D16" s="13" t="s">
        <v>99</v>
      </c>
      <c r="E16" s="15">
        <v>25</v>
      </c>
      <c r="F16" s="17"/>
      <c r="G16" s="16">
        <f>E16*F16</f>
        <v>0</v>
      </c>
    </row>
    <row r="17" spans="1:7" ht="13.8" customHeight="1" x14ac:dyDescent="0.25">
      <c r="A17" s="40" t="s">
        <v>10</v>
      </c>
      <c r="B17" s="39" t="s">
        <v>62</v>
      </c>
      <c r="C17" s="41"/>
      <c r="D17" s="13"/>
      <c r="E17" s="13"/>
      <c r="F17" s="13"/>
      <c r="G17" s="11"/>
    </row>
    <row r="18" spans="1:7" ht="14.4" customHeight="1" x14ac:dyDescent="0.25">
      <c r="A18" s="43" t="s">
        <v>15</v>
      </c>
      <c r="B18" s="24" t="s">
        <v>54</v>
      </c>
      <c r="C18" s="36" t="s">
        <v>63</v>
      </c>
      <c r="D18" s="13" t="s">
        <v>99</v>
      </c>
      <c r="E18" s="15">
        <v>18</v>
      </c>
      <c r="F18" s="13"/>
      <c r="G18" s="16">
        <f>E18*F18</f>
        <v>0</v>
      </c>
    </row>
    <row r="19" spans="1:7" x14ac:dyDescent="0.25">
      <c r="A19" s="40" t="s">
        <v>10</v>
      </c>
      <c r="B19" s="39" t="s">
        <v>64</v>
      </c>
      <c r="C19" s="41"/>
      <c r="D19" s="13"/>
      <c r="E19" s="13"/>
      <c r="F19" s="13"/>
      <c r="G19" s="11"/>
    </row>
    <row r="20" spans="1:7" x14ac:dyDescent="0.25">
      <c r="A20" s="14" t="s">
        <v>16</v>
      </c>
      <c r="B20" s="22"/>
      <c r="C20" s="52" t="s">
        <v>65</v>
      </c>
      <c r="D20" s="30"/>
      <c r="E20" s="30"/>
      <c r="F20" s="30"/>
      <c r="G20" s="31">
        <f>G21</f>
        <v>0</v>
      </c>
    </row>
    <row r="21" spans="1:7" ht="15.6" customHeight="1" x14ac:dyDescent="0.25">
      <c r="A21" s="43" t="s">
        <v>17</v>
      </c>
      <c r="B21" s="54" t="s">
        <v>66</v>
      </c>
      <c r="C21" s="56" t="s">
        <v>86</v>
      </c>
      <c r="D21" s="51" t="s">
        <v>100</v>
      </c>
      <c r="E21" s="15">
        <v>594.45000000000005</v>
      </c>
      <c r="F21" s="13"/>
      <c r="G21" s="16">
        <f>E21*F21</f>
        <v>0</v>
      </c>
    </row>
    <row r="22" spans="1:7" x14ac:dyDescent="0.25">
      <c r="A22" s="40" t="s">
        <v>18</v>
      </c>
      <c r="B22" s="55" t="s">
        <v>67</v>
      </c>
      <c r="C22" s="39" t="s">
        <v>87</v>
      </c>
      <c r="D22" s="41"/>
      <c r="E22" s="20"/>
      <c r="F22" s="13"/>
      <c r="G22" s="11"/>
    </row>
    <row r="23" spans="1:7" x14ac:dyDescent="0.25">
      <c r="A23" s="21" t="s">
        <v>19</v>
      </c>
      <c r="B23" s="22"/>
      <c r="C23" s="57" t="s">
        <v>68</v>
      </c>
      <c r="D23" s="32"/>
      <c r="E23" s="32"/>
      <c r="F23" s="32"/>
      <c r="G23" s="33">
        <f>G24+G26+G28+G30+G32</f>
        <v>0</v>
      </c>
    </row>
    <row r="24" spans="1:7" ht="15.6" customHeight="1" x14ac:dyDescent="0.25">
      <c r="A24" s="43" t="s">
        <v>20</v>
      </c>
      <c r="B24" s="54" t="s">
        <v>69</v>
      </c>
      <c r="C24" s="24" t="s">
        <v>70</v>
      </c>
      <c r="D24" s="51" t="s">
        <v>101</v>
      </c>
      <c r="E24" s="15">
        <v>7619</v>
      </c>
      <c r="F24" s="13"/>
      <c r="G24" s="16">
        <f>E24*F24</f>
        <v>0</v>
      </c>
    </row>
    <row r="25" spans="1:7" ht="26.4" x14ac:dyDescent="0.25">
      <c r="A25" s="40" t="s">
        <v>21</v>
      </c>
      <c r="B25" s="50" t="s">
        <v>71</v>
      </c>
      <c r="C25" s="42" t="s">
        <v>72</v>
      </c>
      <c r="D25" s="51"/>
      <c r="E25" s="13"/>
      <c r="F25" s="13"/>
      <c r="G25" s="11"/>
    </row>
    <row r="26" spans="1:7" ht="17.399999999999999" customHeight="1" x14ac:dyDescent="0.25">
      <c r="A26" s="40" t="s">
        <v>22</v>
      </c>
      <c r="B26" s="49" t="s">
        <v>73</v>
      </c>
      <c r="C26" s="24" t="s">
        <v>88</v>
      </c>
      <c r="D26" s="51" t="s">
        <v>101</v>
      </c>
      <c r="E26" s="15">
        <v>7619</v>
      </c>
      <c r="F26" s="13"/>
      <c r="G26" s="16">
        <f>E26*F26</f>
        <v>0</v>
      </c>
    </row>
    <row r="27" spans="1:7" ht="18" customHeight="1" x14ac:dyDescent="0.25">
      <c r="A27" s="40" t="s">
        <v>21</v>
      </c>
      <c r="B27" s="50" t="s">
        <v>53</v>
      </c>
      <c r="C27" s="39" t="s">
        <v>89</v>
      </c>
      <c r="D27" s="51"/>
      <c r="E27" s="13"/>
      <c r="F27" s="13"/>
      <c r="G27" s="11"/>
    </row>
    <row r="28" spans="1:7" ht="17.399999999999999" customHeight="1" x14ac:dyDescent="0.25">
      <c r="A28" s="43" t="s">
        <v>23</v>
      </c>
      <c r="B28" s="24" t="s">
        <v>73</v>
      </c>
      <c r="C28" s="53" t="s">
        <v>91</v>
      </c>
      <c r="D28" s="13" t="s">
        <v>101</v>
      </c>
      <c r="E28" s="15">
        <v>7619</v>
      </c>
      <c r="F28" s="13"/>
      <c r="G28" s="16">
        <f>E28*F28</f>
        <v>0</v>
      </c>
    </row>
    <row r="29" spans="1:7" ht="26.4" x14ac:dyDescent="0.25">
      <c r="A29" s="40" t="s">
        <v>21</v>
      </c>
      <c r="B29" s="39" t="s">
        <v>71</v>
      </c>
      <c r="C29" s="58" t="s">
        <v>90</v>
      </c>
      <c r="D29" s="13"/>
      <c r="E29" s="13"/>
      <c r="F29" s="13"/>
      <c r="G29" s="11"/>
    </row>
    <row r="30" spans="1:7" ht="20.399999999999999" customHeight="1" x14ac:dyDescent="0.25">
      <c r="A30" s="34" t="s">
        <v>24</v>
      </c>
      <c r="B30" s="54" t="s">
        <v>74</v>
      </c>
      <c r="C30" s="24" t="s">
        <v>75</v>
      </c>
      <c r="D30" s="51" t="s">
        <v>101</v>
      </c>
      <c r="E30" s="15">
        <v>7017.5</v>
      </c>
      <c r="F30" s="13"/>
      <c r="G30" s="16">
        <f>E30*F30</f>
        <v>0</v>
      </c>
    </row>
    <row r="31" spans="1:7" x14ac:dyDescent="0.25">
      <c r="A31" s="40" t="s">
        <v>21</v>
      </c>
      <c r="B31" s="50" t="s">
        <v>76</v>
      </c>
      <c r="C31" s="42" t="s">
        <v>77</v>
      </c>
      <c r="D31" s="51"/>
      <c r="E31" s="13"/>
      <c r="F31" s="13"/>
      <c r="G31" s="11"/>
    </row>
    <row r="32" spans="1:7" ht="13.2" customHeight="1" x14ac:dyDescent="0.25">
      <c r="A32" s="43" t="s">
        <v>25</v>
      </c>
      <c r="B32" s="49" t="s">
        <v>74</v>
      </c>
      <c r="C32" s="24" t="s">
        <v>75</v>
      </c>
      <c r="D32" s="51" t="s">
        <v>101</v>
      </c>
      <c r="E32" s="15">
        <v>7017.5</v>
      </c>
      <c r="F32" s="13"/>
      <c r="G32" s="16">
        <f>E32*F32</f>
        <v>0</v>
      </c>
    </row>
    <row r="33" spans="1:7" ht="26.4" x14ac:dyDescent="0.25">
      <c r="A33" s="40" t="s">
        <v>21</v>
      </c>
      <c r="B33" s="59" t="s">
        <v>78</v>
      </c>
      <c r="C33" s="61" t="s">
        <v>79</v>
      </c>
      <c r="D33" s="51"/>
      <c r="E33" s="13"/>
      <c r="F33" s="13"/>
      <c r="G33" s="11"/>
    </row>
    <row r="34" spans="1:7" x14ac:dyDescent="0.25">
      <c r="A34" s="24" t="s">
        <v>26</v>
      </c>
      <c r="B34" s="22"/>
      <c r="C34" s="60" t="s">
        <v>80</v>
      </c>
      <c r="D34" s="25"/>
      <c r="E34" s="18"/>
      <c r="F34" s="18"/>
      <c r="G34" s="19">
        <f>G35+G37+G39+G41+G43</f>
        <v>0</v>
      </c>
    </row>
    <row r="35" spans="1:7" ht="26.4" x14ac:dyDescent="0.25">
      <c r="A35" s="14" t="s">
        <v>27</v>
      </c>
      <c r="B35" s="43" t="s">
        <v>69</v>
      </c>
      <c r="C35" s="14" t="s">
        <v>70</v>
      </c>
      <c r="D35" s="51" t="s">
        <v>101</v>
      </c>
      <c r="E35" s="15">
        <v>1169</v>
      </c>
      <c r="F35" s="13"/>
      <c r="G35" s="16">
        <f>E35*F35</f>
        <v>0</v>
      </c>
    </row>
    <row r="36" spans="1:7" ht="26.4" x14ac:dyDescent="0.25">
      <c r="A36" s="12" t="s">
        <v>28</v>
      </c>
      <c r="B36" s="49" t="s">
        <v>71</v>
      </c>
      <c r="C36" s="21" t="s">
        <v>72</v>
      </c>
      <c r="D36" s="51"/>
      <c r="E36" s="13"/>
      <c r="F36" s="13"/>
      <c r="G36" s="26"/>
    </row>
    <row r="37" spans="1:7" ht="15.6" customHeight="1" x14ac:dyDescent="0.25">
      <c r="A37" s="40" t="s">
        <v>29</v>
      </c>
      <c r="B37" s="49" t="s">
        <v>73</v>
      </c>
      <c r="C37" s="24" t="s">
        <v>88</v>
      </c>
      <c r="D37" s="51" t="s">
        <v>101</v>
      </c>
      <c r="E37" s="15">
        <v>1169</v>
      </c>
      <c r="F37" s="13"/>
      <c r="G37" s="16">
        <f>E37*F37</f>
        <v>0</v>
      </c>
    </row>
    <row r="38" spans="1:7" x14ac:dyDescent="0.25">
      <c r="A38" s="40" t="s">
        <v>28</v>
      </c>
      <c r="B38" s="62" t="s">
        <v>53</v>
      </c>
      <c r="C38" s="42" t="s">
        <v>89</v>
      </c>
      <c r="D38" s="51"/>
      <c r="E38" s="15"/>
      <c r="F38" s="13"/>
      <c r="G38" s="26"/>
    </row>
    <row r="39" spans="1:7" ht="20.399999999999999" customHeight="1" x14ac:dyDescent="0.25">
      <c r="A39" s="43" t="s">
        <v>30</v>
      </c>
      <c r="B39" s="54" t="s">
        <v>73</v>
      </c>
      <c r="C39" s="24" t="s">
        <v>91</v>
      </c>
      <c r="D39" s="51" t="s">
        <v>101</v>
      </c>
      <c r="E39" s="15">
        <v>1169</v>
      </c>
      <c r="F39" s="13"/>
      <c r="G39" s="16">
        <f>E39*F39</f>
        <v>0</v>
      </c>
    </row>
    <row r="40" spans="1:7" ht="17.399999999999999" customHeight="1" x14ac:dyDescent="0.25">
      <c r="A40" s="40" t="s">
        <v>28</v>
      </c>
      <c r="B40" s="62" t="s">
        <v>71</v>
      </c>
      <c r="C40" s="63" t="s">
        <v>90</v>
      </c>
      <c r="D40" s="51"/>
      <c r="E40" s="15"/>
      <c r="F40" s="13"/>
      <c r="G40" s="26"/>
    </row>
    <row r="41" spans="1:7" ht="19.8" customHeight="1" x14ac:dyDescent="0.25">
      <c r="A41" s="43" t="s">
        <v>31</v>
      </c>
      <c r="B41" s="54" t="s">
        <v>74</v>
      </c>
      <c r="C41" s="24" t="s">
        <v>75</v>
      </c>
      <c r="D41" s="51" t="s">
        <v>101</v>
      </c>
      <c r="E41" s="15">
        <v>1169</v>
      </c>
      <c r="F41" s="13"/>
      <c r="G41" s="16">
        <f>E41*F41</f>
        <v>0</v>
      </c>
    </row>
    <row r="42" spans="1:7" x14ac:dyDescent="0.25">
      <c r="A42" s="40" t="s">
        <v>28</v>
      </c>
      <c r="B42" s="62" t="s">
        <v>76</v>
      </c>
      <c r="C42" s="42" t="s">
        <v>77</v>
      </c>
      <c r="D42" s="51"/>
      <c r="E42" s="15"/>
      <c r="F42" s="13"/>
      <c r="G42" s="26"/>
    </row>
    <row r="43" spans="1:7" ht="19.8" customHeight="1" x14ac:dyDescent="0.25">
      <c r="A43" s="40" t="s">
        <v>32</v>
      </c>
      <c r="B43" s="49" t="s">
        <v>74</v>
      </c>
      <c r="C43" s="24" t="s">
        <v>75</v>
      </c>
      <c r="D43" s="51" t="s">
        <v>101</v>
      </c>
      <c r="E43" s="15">
        <v>1169</v>
      </c>
      <c r="F43" s="13"/>
      <c r="G43" s="16">
        <f>E43*F43</f>
        <v>0</v>
      </c>
    </row>
    <row r="44" spans="1:7" ht="26.4" x14ac:dyDescent="0.25">
      <c r="A44" s="40" t="s">
        <v>28</v>
      </c>
      <c r="B44" s="59" t="s">
        <v>78</v>
      </c>
      <c r="C44" s="61" t="s">
        <v>79</v>
      </c>
      <c r="D44" s="51"/>
      <c r="E44" s="13"/>
      <c r="F44" s="13"/>
      <c r="G44" s="11"/>
    </row>
    <row r="45" spans="1:7" x14ac:dyDescent="0.25">
      <c r="A45" s="24" t="s">
        <v>33</v>
      </c>
      <c r="B45" s="22"/>
      <c r="C45" s="60" t="s">
        <v>81</v>
      </c>
      <c r="D45" s="18"/>
      <c r="E45" s="18"/>
      <c r="F45" s="18"/>
      <c r="G45" s="19">
        <f>G46+G48+G50+G52+G54</f>
        <v>0</v>
      </c>
    </row>
    <row r="46" spans="1:7" ht="18" customHeight="1" x14ac:dyDescent="0.25">
      <c r="A46" s="43" t="s">
        <v>34</v>
      </c>
      <c r="B46" s="54" t="s">
        <v>69</v>
      </c>
      <c r="C46" s="24" t="s">
        <v>70</v>
      </c>
      <c r="D46" s="51" t="s">
        <v>101</v>
      </c>
      <c r="E46" s="15">
        <v>789</v>
      </c>
      <c r="F46" s="14"/>
      <c r="G46" s="16">
        <f>E46*F46</f>
        <v>0</v>
      </c>
    </row>
    <row r="47" spans="1:7" ht="26.4" x14ac:dyDescent="0.25">
      <c r="A47" s="40" t="s">
        <v>35</v>
      </c>
      <c r="B47" s="50" t="s">
        <v>71</v>
      </c>
      <c r="C47" s="42" t="s">
        <v>72</v>
      </c>
      <c r="D47" s="51"/>
      <c r="E47" s="15"/>
      <c r="F47" s="11"/>
      <c r="G47" s="26"/>
    </row>
    <row r="48" spans="1:7" ht="18.600000000000001" customHeight="1" x14ac:dyDescent="0.25">
      <c r="A48" s="40" t="s">
        <v>36</v>
      </c>
      <c r="B48" s="49" t="s">
        <v>73</v>
      </c>
      <c r="C48" s="24" t="s">
        <v>88</v>
      </c>
      <c r="D48" s="51" t="s">
        <v>101</v>
      </c>
      <c r="E48" s="15">
        <v>789</v>
      </c>
      <c r="F48" s="14"/>
      <c r="G48" s="16">
        <f>E48*F48</f>
        <v>0</v>
      </c>
    </row>
    <row r="49" spans="1:7" x14ac:dyDescent="0.25">
      <c r="A49" s="40" t="s">
        <v>35</v>
      </c>
      <c r="B49" s="50" t="s">
        <v>53</v>
      </c>
      <c r="C49" s="42" t="s">
        <v>89</v>
      </c>
      <c r="D49" s="51"/>
      <c r="E49" s="15"/>
      <c r="F49" s="11"/>
      <c r="G49" s="26"/>
    </row>
    <row r="50" spans="1:7" ht="18.600000000000001" customHeight="1" x14ac:dyDescent="0.25">
      <c r="A50" s="43" t="s">
        <v>37</v>
      </c>
      <c r="B50" s="54" t="s">
        <v>73</v>
      </c>
      <c r="C50" s="24" t="s">
        <v>91</v>
      </c>
      <c r="D50" s="51" t="s">
        <v>101</v>
      </c>
      <c r="E50" s="15">
        <v>789</v>
      </c>
      <c r="F50" s="14"/>
      <c r="G50" s="16">
        <f>-E50*F50</f>
        <v>0</v>
      </c>
    </row>
    <row r="51" spans="1:7" ht="26.4" x14ac:dyDescent="0.25">
      <c r="A51" s="40" t="s">
        <v>35</v>
      </c>
      <c r="B51" s="50" t="s">
        <v>71</v>
      </c>
      <c r="C51" s="63" t="s">
        <v>90</v>
      </c>
      <c r="D51" s="51"/>
      <c r="E51" s="15"/>
      <c r="F51" s="11"/>
      <c r="G51" s="26"/>
    </row>
    <row r="52" spans="1:7" ht="20.399999999999999" customHeight="1" x14ac:dyDescent="0.25">
      <c r="A52" s="34" t="s">
        <v>38</v>
      </c>
      <c r="B52" s="54" t="s">
        <v>74</v>
      </c>
      <c r="C52" s="14" t="s">
        <v>75</v>
      </c>
      <c r="D52" s="51" t="s">
        <v>101</v>
      </c>
      <c r="E52" s="15">
        <v>789</v>
      </c>
      <c r="F52" s="14"/>
      <c r="G52" s="16">
        <f>E52*F52</f>
        <v>0</v>
      </c>
    </row>
    <row r="53" spans="1:7" x14ac:dyDescent="0.25">
      <c r="A53" s="40" t="s">
        <v>35</v>
      </c>
      <c r="B53" s="39" t="s">
        <v>76</v>
      </c>
      <c r="C53" s="64" t="s">
        <v>77</v>
      </c>
      <c r="D53" s="13"/>
      <c r="E53" s="15"/>
      <c r="F53" s="11"/>
      <c r="G53" s="26"/>
    </row>
    <row r="54" spans="1:7" ht="21.6" customHeight="1" x14ac:dyDescent="0.25">
      <c r="A54" s="43" t="s">
        <v>39</v>
      </c>
      <c r="B54" s="49" t="s">
        <v>74</v>
      </c>
      <c r="C54" s="24" t="s">
        <v>75</v>
      </c>
      <c r="D54" s="51" t="s">
        <v>101</v>
      </c>
      <c r="E54" s="15">
        <v>789</v>
      </c>
      <c r="F54" s="14"/>
      <c r="G54" s="16">
        <f>E54*F54</f>
        <v>0</v>
      </c>
    </row>
    <row r="55" spans="1:7" ht="26.4" x14ac:dyDescent="0.25">
      <c r="A55" s="40" t="s">
        <v>35</v>
      </c>
      <c r="B55" s="59" t="s">
        <v>78</v>
      </c>
      <c r="C55" s="61" t="s">
        <v>79</v>
      </c>
      <c r="D55" s="51"/>
      <c r="E55" s="13"/>
      <c r="F55" s="11"/>
      <c r="G55" s="26"/>
    </row>
    <row r="56" spans="1:7" x14ac:dyDescent="0.25">
      <c r="A56" s="24" t="s">
        <v>40</v>
      </c>
      <c r="B56" s="22"/>
      <c r="C56" s="57" t="s">
        <v>82</v>
      </c>
      <c r="D56" s="4"/>
      <c r="E56" s="4"/>
      <c r="F56" s="4"/>
      <c r="G56" s="23">
        <f>G57</f>
        <v>0</v>
      </c>
    </row>
    <row r="57" spans="1:7" ht="17.399999999999999" customHeight="1" x14ac:dyDescent="0.25">
      <c r="A57" s="43" t="s">
        <v>41</v>
      </c>
      <c r="B57" s="43" t="s">
        <v>69</v>
      </c>
      <c r="C57" s="24" t="s">
        <v>70</v>
      </c>
      <c r="D57" s="51" t="s">
        <v>101</v>
      </c>
      <c r="E57" s="15">
        <v>3099.75</v>
      </c>
      <c r="F57" s="14"/>
      <c r="G57" s="16">
        <f>E57*F57</f>
        <v>0</v>
      </c>
    </row>
    <row r="58" spans="1:7" ht="26.4" x14ac:dyDescent="0.25">
      <c r="A58" s="40" t="s">
        <v>42</v>
      </c>
      <c r="B58" s="40" t="s">
        <v>71</v>
      </c>
      <c r="C58" s="39" t="s">
        <v>72</v>
      </c>
      <c r="D58" s="41"/>
      <c r="E58" s="13"/>
      <c r="F58" s="11"/>
      <c r="G58" s="11"/>
    </row>
    <row r="59" spans="1:7" x14ac:dyDescent="0.25">
      <c r="A59" s="21" t="s">
        <v>43</v>
      </c>
      <c r="B59" s="22"/>
      <c r="C59" s="57" t="s">
        <v>83</v>
      </c>
      <c r="D59" s="4"/>
      <c r="E59" s="25"/>
      <c r="F59" s="4"/>
      <c r="G59" s="27">
        <f>G60+G62</f>
        <v>0</v>
      </c>
    </row>
    <row r="60" spans="1:7" ht="18.600000000000001" customHeight="1" x14ac:dyDescent="0.25">
      <c r="A60" s="40" t="s">
        <v>44</v>
      </c>
      <c r="B60" s="49" t="s">
        <v>84</v>
      </c>
      <c r="C60" s="24" t="s">
        <v>92</v>
      </c>
      <c r="D60" s="51" t="s">
        <v>100</v>
      </c>
      <c r="E60" s="15">
        <v>1630.6</v>
      </c>
      <c r="F60" s="14"/>
      <c r="G60" s="28">
        <f>E60*F60</f>
        <v>0</v>
      </c>
    </row>
    <row r="61" spans="1:7" ht="26.4" x14ac:dyDescent="0.25">
      <c r="A61" s="40" t="s">
        <v>45</v>
      </c>
      <c r="B61" s="50" t="s">
        <v>71</v>
      </c>
      <c r="C61" s="42" t="s">
        <v>93</v>
      </c>
      <c r="D61" s="51"/>
      <c r="E61" s="13"/>
      <c r="F61" s="11"/>
      <c r="G61" s="29"/>
    </row>
    <row r="62" spans="1:7" ht="13.8" customHeight="1" x14ac:dyDescent="0.25">
      <c r="A62" s="40" t="s">
        <v>46</v>
      </c>
      <c r="B62" s="49" t="s">
        <v>85</v>
      </c>
      <c r="C62" s="24" t="s">
        <v>95</v>
      </c>
      <c r="D62" s="51" t="s">
        <v>101</v>
      </c>
      <c r="E62" s="15">
        <v>8020</v>
      </c>
      <c r="F62" s="14"/>
      <c r="G62" s="28">
        <f>E62*F62</f>
        <v>0</v>
      </c>
    </row>
    <row r="63" spans="1:7" ht="13.8" customHeight="1" x14ac:dyDescent="0.25">
      <c r="A63" s="40" t="s">
        <v>45</v>
      </c>
      <c r="B63" s="50" t="s">
        <v>76</v>
      </c>
      <c r="C63" s="39" t="s">
        <v>94</v>
      </c>
      <c r="D63" s="41"/>
      <c r="E63" s="20"/>
      <c r="F63" s="11"/>
      <c r="G63" s="11"/>
    </row>
    <row r="64" spans="1:7" ht="18.600000000000001" customHeight="1" x14ac:dyDescent="0.25">
      <c r="D64" s="47" t="s">
        <v>3</v>
      </c>
      <c r="E64" s="47"/>
      <c r="F64" s="47"/>
      <c r="G64" s="7">
        <f>G59+G56+G45+G34+G23+G20+G7</f>
        <v>0</v>
      </c>
    </row>
    <row r="65" spans="1:7" ht="21.6" customHeight="1" x14ac:dyDescent="0.25">
      <c r="A65" s="3"/>
      <c r="D65" s="48" t="s">
        <v>4</v>
      </c>
      <c r="E65" s="48"/>
      <c r="F65" s="48"/>
      <c r="G65" s="5"/>
    </row>
    <row r="66" spans="1:7" ht="19.2" customHeight="1" x14ac:dyDescent="0.25">
      <c r="D66" s="48" t="s">
        <v>5</v>
      </c>
      <c r="E66" s="48"/>
      <c r="F66" s="48"/>
      <c r="G66" s="6">
        <f>G65+G64</f>
        <v>0</v>
      </c>
    </row>
    <row r="67" spans="1:7" x14ac:dyDescent="0.25">
      <c r="A67" s="4"/>
    </row>
  </sheetData>
  <mergeCells count="6">
    <mergeCell ref="D66:F66"/>
    <mergeCell ref="E1:G1"/>
    <mergeCell ref="C3:E3"/>
    <mergeCell ref="B4:G4"/>
    <mergeCell ref="D64:F64"/>
    <mergeCell ref="D65:F65"/>
  </mergeCells>
  <printOptions horizontalCentered="1" verticalCentered="1"/>
  <pageMargins left="0.31496062992125984" right="0.31496062992125984" top="0.74803149606299213" bottom="0.55118110236220474" header="0" footer="0"/>
  <pageSetup paperSize="9" scale="67" orientation="portrait" horizontalDpi="0" verticalDpi="0" copies="2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droga nr 2  Lestnica, Pakotulsk</dc:title>
  <dc:subject/>
  <dc:creator>Tadeusz BeÅ—ko (NadleÅłnictwo (Czarne)</dc:creator>
  <cp:keywords/>
  <cp:lastModifiedBy>Magdalena  Wojciechowska</cp:lastModifiedBy>
  <cp:lastPrinted>2026-08-05T07:59:29Z</cp:lastPrinted>
  <dcterms:created xsi:type="dcterms:W3CDTF">2026-08-05T08:02:36Z</dcterms:created>
  <dcterms:modified xsi:type="dcterms:W3CDTF">2026-08-05T08:02:36Z</dcterms:modified>
</cp:coreProperties>
</file>