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zetargi małe 2026\ZP 38 GK Modernizacja dróg dojazdowych do gruntów rolnych\do publikacji e-Zamówienia\"/>
    </mc:Choice>
  </mc:AlternateContent>
  <xr:revisionPtr revIDLastSave="0" documentId="13_ncr:1_{9C4B8BA1-E52A-4D2D-AA2C-4EF7F1DF6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2" l="1"/>
  <c r="G8" i="2"/>
  <c r="G54" i="2" s="1" a="1"/>
  <c r="G54" i="2" s="1"/>
  <c r="G52" i="2"/>
  <c r="G45" i="2"/>
  <c r="G50" i="2"/>
  <c r="G49" i="2"/>
  <c r="G47" i="2"/>
  <c r="G46" i="2"/>
  <c r="G44" i="2"/>
  <c r="G43" i="2"/>
  <c r="G42" i="2"/>
  <c r="G41" i="2"/>
  <c r="G39" i="2"/>
  <c r="G38" i="2"/>
  <c r="G37" i="2"/>
  <c r="G34" i="2"/>
  <c r="G33" i="2"/>
  <c r="G32" i="2"/>
  <c r="G29" i="2"/>
  <c r="G27" i="2"/>
  <c r="G26" i="2"/>
  <c r="G20" i="2"/>
  <c r="G17" i="2"/>
  <c r="G30" i="2"/>
  <c r="G24" i="2"/>
  <c r="G23" i="2"/>
  <c r="G22" i="2"/>
  <c r="G21" i="2"/>
  <c r="G18" i="2"/>
  <c r="G16" i="2"/>
  <c r="G14" i="2"/>
  <c r="G13" i="2"/>
  <c r="G12" i="2"/>
  <c r="G10" i="2"/>
  <c r="G9" i="2"/>
  <c r="G55" i="2" l="1"/>
  <c r="G56" i="2" s="1" a="1"/>
  <c r="G5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<sst xmlns="http://schemas.openxmlformats.org/spreadsheetml/2006/main" count="145" uniqueCount="98">
  <si>
    <t>Opis robót</t>
  </si>
  <si>
    <t>J.m.</t>
  </si>
  <si>
    <t>Ilość</t>
  </si>
  <si>
    <t>1</t>
  </si>
  <si>
    <t>2</t>
  </si>
  <si>
    <t>1.1</t>
  </si>
  <si>
    <t>m2</t>
  </si>
  <si>
    <t>m3</t>
  </si>
  <si>
    <t>m</t>
  </si>
  <si>
    <t>1.2</t>
  </si>
  <si>
    <t>Koryta wykonywane na całej szerokości jezdni i chodników, mechanicznie, grunt kategorii I-IV, na głębokości 56·cm</t>
  </si>
  <si>
    <t>Profilowanie i zagęszczanie podłoża pod warstwy konstrukcyjne nawierzchni, mechanicznie, grunt kategorii I-IV wraz z doprowadzeniem do wymaganej nośności</t>
  </si>
  <si>
    <t>1.3</t>
  </si>
  <si>
    <t>1.4</t>
  </si>
  <si>
    <t>Skropienie międzywarstwowe nawierzchni drogowej asfaltem - emulsja asfaltowa</t>
  </si>
  <si>
    <t>t</t>
  </si>
  <si>
    <t>1.5</t>
  </si>
  <si>
    <t>Regulacja pionowa studzienek dla urządzeń podziemnych, włazy kanałowe - beton C25/30 (B-30)</t>
  </si>
  <si>
    <t>szt</t>
  </si>
  <si>
    <t>Regulacja pionowa studzienek dla urządzeń podziemnych, zawory wodociągowe i gazowe - beton C25/30 (B-30)</t>
  </si>
  <si>
    <t>1.6</t>
  </si>
  <si>
    <t>1.7</t>
  </si>
  <si>
    <t>Ścieki z elementów betonowych, na podsypce cementowo-piaskowej, grubość prefabrykatów 15·cm</t>
  </si>
  <si>
    <t>2.1</t>
  </si>
  <si>
    <t>2.2</t>
  </si>
  <si>
    <t>Oczyszczenie nawierzchni drogowych, mechaniczne, nawierzchnia nieulepszona</t>
  </si>
  <si>
    <t>2.3</t>
  </si>
  <si>
    <t>2.4</t>
  </si>
  <si>
    <t>KOSZTORYS OFERTOWY</t>
  </si>
  <si>
    <t>L.p.</t>
  </si>
  <si>
    <t>Cena jednostkowa zł (netto)</t>
  </si>
  <si>
    <t>Mnożnik Krotności</t>
  </si>
  <si>
    <t>Wartość zł (netto)</t>
  </si>
  <si>
    <t>8 (kol 8=kol.5 x kol.6 x kol.7)</t>
  </si>
  <si>
    <t xml:space="preserve">Rozbióki elementów dróg </t>
  </si>
  <si>
    <t>1.1.1</t>
  </si>
  <si>
    <t>1.1.2</t>
  </si>
  <si>
    <t>1.1.3</t>
  </si>
  <si>
    <t>Wywiezienie gruzu z terenu rozbiórki przy mechanicznym załadowaniu i wyładowaniu, załadunek i transport samochodem samowyładowczym wraz z opłatą za utylizację - odległość określa oferent</t>
  </si>
  <si>
    <t xml:space="preserve">Koryto wraz z profilowaniem i zagęszczaniem podłoża </t>
  </si>
  <si>
    <t>1.2.1</t>
  </si>
  <si>
    <t>1.2.2</t>
  </si>
  <si>
    <t>1.2.3</t>
  </si>
  <si>
    <t>Roboty ziemne koparkami podsiębiernymi z transportem urobku samochodami samowyładowczymi, w ziemi uprzednio zmagazynowanej w hałdach, koparka 0,60·m3, grunt kategorii IV - wywóz gruntu z koryta wraz z utylizacją - odległość określa oferent</t>
  </si>
  <si>
    <t>1.3.1</t>
  </si>
  <si>
    <t xml:space="preserve">Podbudowa z kruszywa łamanego stabilizowanego mechanicznie </t>
  </si>
  <si>
    <t>1.4.1</t>
  </si>
  <si>
    <t>1.4.2</t>
  </si>
  <si>
    <t>Podbudowy z kruszyw łamanych, tłuczeń kamienny 0-31,5 mm, warstwa górna, grubość warstwy po zagęszczeniu  gr. 20 cm</t>
  </si>
  <si>
    <t>1.5.1</t>
  </si>
  <si>
    <t>1.5.2</t>
  </si>
  <si>
    <t xml:space="preserve">Nawierzchnie z betonu asfaltowego </t>
  </si>
  <si>
    <t>1.6.1</t>
  </si>
  <si>
    <t>Nawierzchnie z mieszanek mineralno-bitumicznych AC 16W grysowych, asfaltowe, warstwa wiążąca o grubości  gr. 5 cm</t>
  </si>
  <si>
    <t>1.6.2</t>
  </si>
  <si>
    <t>Transport mieszanki mineralno-bitumicznej z wytworni do miejsca wbudowania</t>
  </si>
  <si>
    <t xml:space="preserve">Transport mieszanki mineralno-bitumicznej ścieralnej z wytworni do miejsca wbudowania </t>
  </si>
  <si>
    <t>1.7.1</t>
  </si>
  <si>
    <t>RAZEM zł (netto)</t>
  </si>
  <si>
    <t>VAT 23%</t>
  </si>
  <si>
    <t>RAZEM zł (brutto)</t>
  </si>
  <si>
    <t>Modernizacja drogi dojazdowej do gruntów rolnych - ul. Ostra Góra w Woli Radziszowskiej w km 2+752 - 3+118 (km rob. 0+000 - 0+366)</t>
  </si>
  <si>
    <t>ODCINEK DROGI Z WYMIANĄ PODBUDOWY - DŁUG. 106 MB KM 3+012 - 3+118 (km rob. 0+000 - 0+106)</t>
  </si>
  <si>
    <t>Roboty remontowe, nawierzchnie bitumiczne, cięcie na głębokość do 10·cm</t>
  </si>
  <si>
    <t>1.3.2</t>
  </si>
  <si>
    <t>1.3.3</t>
  </si>
  <si>
    <t>Wzmocnienie podłoża gruntowego geotkanina 50/50 kN/m</t>
  </si>
  <si>
    <t>Podbudowy z kruszyw łamanych, tłuczeń kamienny 0-63 mm, warstwa dolna, grubość warstwy po zagęszczeniu  gr. 32 cm</t>
  </si>
  <si>
    <t>Regulacja wysokościowa zasuw wodociągowych i włazów kanalizacyjnych</t>
  </si>
  <si>
    <t>1.4.3</t>
  </si>
  <si>
    <t>1.4.4</t>
  </si>
  <si>
    <t>1.4.5</t>
  </si>
  <si>
    <t>Pobocza z nawierzchni tłuczniowej</t>
  </si>
  <si>
    <t>Ścinanie poboczy mechanicznie, grubości do 10 cm wraz z wywozem, odległość określa oferent</t>
  </si>
  <si>
    <t>Nawierzchnie poboczy z tłucznia kamiennego, warstwa górna z tłucznia, grubość warstwy po uwałowaniu gr. 9 cm</t>
  </si>
  <si>
    <t>Rowy przydrożne</t>
  </si>
  <si>
    <t>1.7.2</t>
  </si>
  <si>
    <t>Oczyszczanie rowu z namułu, z wyprofilowaniem skarp, grubość namułu - śr. 20˙cm wraz z wywozem urobku, odległość określa oferent</t>
  </si>
  <si>
    <t>ODCINEK DROGI BEZ WYMIANY PODBUDOWY - DŁUG. 260 MB KM 2+752 - 3+012 (km rob. 0+106 - 0+366)</t>
  </si>
  <si>
    <t>2.1.1</t>
  </si>
  <si>
    <t>2.1.2</t>
  </si>
  <si>
    <t>2.1.3</t>
  </si>
  <si>
    <t>2.2.1</t>
  </si>
  <si>
    <t>2.2.2</t>
  </si>
  <si>
    <t>2.2.3</t>
  </si>
  <si>
    <t>2.2.4</t>
  </si>
  <si>
    <t>2.2.5</t>
  </si>
  <si>
    <t>2.2.6</t>
  </si>
  <si>
    <t>2.2.7</t>
  </si>
  <si>
    <t>2.3.1</t>
  </si>
  <si>
    <t>2.3.2</t>
  </si>
  <si>
    <t>2.4.1</t>
  </si>
  <si>
    <t>2.4.2</t>
  </si>
  <si>
    <t>1.7.3</t>
  </si>
  <si>
    <t>Umocnienie skarp, płyty ażurowe o pow. 1 szt. do 1,0˙m - skarpy rowu, płytami ażurowymii 60x40x8 cm z umocnieniem kołkami</t>
  </si>
  <si>
    <t>Roboty remontowe, frezowanie nawierzchni bitumicznej z wywozem materiału z rozbiórki, nawierzchnia gr. do 5·cm</t>
  </si>
  <si>
    <t>Nawierzchnie z mieszanek mineralno-bitumicznych AC 11S grysowych, asfaltowe, warstwa ścieralna o grubości  gr. 4 cm</t>
  </si>
  <si>
    <t>Załącznik nr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</si>
</sst>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"/>
    <numFmt numFmtId="165" formatCode="#,##0.00\ &quot;zł&quot;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44" fontId="4" fillId="0" borderId="17" xfId="2" applyFont="1" applyBorder="1" applyAlignment="1">
      <alignment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7" fillId="3" borderId="4" xfId="1" applyNumberFormat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44" fontId="4" fillId="0" borderId="9" xfId="2" applyFont="1" applyBorder="1" applyAlignment="1">
      <alignment vertical="center"/>
    </xf>
    <xf numFmtId="44" fontId="4" fillId="0" borderId="13" xfId="2" applyFont="1" applyBorder="1" applyAlignment="1">
      <alignment vertical="center"/>
    </xf>
    <xf numFmtId="165" fontId="7" fillId="3" borderId="3" xfId="2" applyNumberFormat="1" applyFont="1" applyFill="1" applyBorder="1" applyAlignment="1">
      <alignment horizontal="right" vertical="center" wrapText="1"/>
    </xf>
    <xf numFmtId="165" fontId="7" fillId="3" borderId="6" xfId="2" applyNumberFormat="1" applyFont="1" applyFill="1" applyBorder="1" applyAlignment="1">
      <alignment horizontal="righ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44" fontId="7" fillId="3" borderId="2" xfId="2" applyFont="1" applyFill="1" applyBorder="1" applyAlignment="1" applyProtection="1">
      <alignment vertical="center" wrapText="1"/>
      <protection locked="0"/>
    </xf>
    <xf numFmtId="44" fontId="7" fillId="3" borderId="2" xfId="2" applyFont="1" applyFill="1" applyBorder="1" applyAlignment="1" applyProtection="1">
      <alignment horizontal="center" vertical="center" wrapText="1"/>
      <protection locked="0"/>
    </xf>
    <xf numFmtId="44" fontId="7" fillId="0" borderId="2" xfId="2" applyFont="1" applyBorder="1" applyAlignment="1" applyProtection="1">
      <alignment horizontal="right" vertical="center" wrapText="1"/>
      <protection locked="0"/>
    </xf>
    <xf numFmtId="44" fontId="7" fillId="0" borderId="2" xfId="2" applyFont="1" applyBorder="1" applyAlignment="1" applyProtection="1">
      <alignment horizontal="center" vertical="center" wrapText="1"/>
      <protection locked="0"/>
    </xf>
    <xf numFmtId="44" fontId="7" fillId="0" borderId="5" xfId="2" applyFont="1" applyBorder="1" applyAlignment="1" applyProtection="1">
      <alignment horizontal="center" vertical="center" wrapText="1"/>
      <protection locked="0"/>
    </xf>
  </cellXfs>
  <cellStyles count="3">
    <cellStyle name="Normal" xfId="1" xr:uid="{00000000-0005-0000-0000-000000000000}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75DD-BA3F-4A7F-8C32-AD075BB29E38}">
  <dimension ref="A1:G56"/>
  <sheetViews>
    <sheetView tabSelected="1" view="pageBreakPreview" zoomScaleNormal="100" zoomScaleSheetLayoutView="100" workbookViewId="0">
      <selection activeCell="A2" sqref="A2:G2"/>
    </sheetView>
  </sheetViews>
  <sheetFormatPr defaultRowHeight="15" x14ac:dyDescent="0.25"/>
  <cols>
    <col min="1" max="1" width="9" customWidth="1"/>
    <col min="2" max="2" width="69.42578125" customWidth="1"/>
    <col min="3" max="3" width="13.28515625" customWidth="1"/>
    <col min="4" max="4" width="11.42578125" customWidth="1"/>
    <col min="5" max="6" width="17.42578125" customWidth="1"/>
    <col min="7" max="7" width="20.7109375" customWidth="1"/>
  </cols>
  <sheetData>
    <row r="1" spans="1:7" ht="18" customHeight="1" thickBot="1" x14ac:dyDescent="0.3">
      <c r="A1" s="30" t="s">
        <v>97</v>
      </c>
      <c r="B1" s="30"/>
      <c r="C1" s="30"/>
      <c r="D1" s="30"/>
      <c r="E1" s="30"/>
      <c r="F1" s="30"/>
      <c r="G1" s="30"/>
    </row>
    <row r="2" spans="1:7" ht="26.25" customHeight="1" x14ac:dyDescent="0.25">
      <c r="A2" s="31" t="s">
        <v>28</v>
      </c>
      <c r="B2" s="32"/>
      <c r="C2" s="32"/>
      <c r="D2" s="32"/>
      <c r="E2" s="32"/>
      <c r="F2" s="32"/>
      <c r="G2" s="33"/>
    </row>
    <row r="3" spans="1:7" ht="25.5" customHeight="1" x14ac:dyDescent="0.25">
      <c r="A3" s="34" t="s">
        <v>61</v>
      </c>
      <c r="B3" s="35"/>
      <c r="C3" s="35"/>
      <c r="D3" s="35"/>
      <c r="E3" s="35"/>
      <c r="F3" s="35"/>
      <c r="G3" s="36"/>
    </row>
    <row r="4" spans="1:7" ht="38.25" x14ac:dyDescent="0.25">
      <c r="A4" s="17" t="s">
        <v>29</v>
      </c>
      <c r="B4" s="15" t="s">
        <v>0</v>
      </c>
      <c r="C4" s="15" t="s">
        <v>1</v>
      </c>
      <c r="D4" s="16" t="s">
        <v>2</v>
      </c>
      <c r="E4" s="15" t="s">
        <v>30</v>
      </c>
      <c r="F4" s="15" t="s">
        <v>31</v>
      </c>
      <c r="G4" s="18" t="s">
        <v>32</v>
      </c>
    </row>
    <row r="5" spans="1:7" ht="22.5" x14ac:dyDescent="0.25">
      <c r="A5" s="1">
        <v>1</v>
      </c>
      <c r="B5" s="2">
        <v>3</v>
      </c>
      <c r="C5" s="2">
        <v>4</v>
      </c>
      <c r="D5" s="2">
        <v>5</v>
      </c>
      <c r="E5" s="2">
        <v>6</v>
      </c>
      <c r="F5" s="2">
        <v>7</v>
      </c>
      <c r="G5" s="3" t="s">
        <v>33</v>
      </c>
    </row>
    <row r="6" spans="1:7" x14ac:dyDescent="0.25">
      <c r="A6" s="13" t="s">
        <v>3</v>
      </c>
      <c r="B6" s="28" t="s">
        <v>62</v>
      </c>
      <c r="C6" s="28"/>
      <c r="D6" s="28"/>
      <c r="E6" s="28"/>
      <c r="F6" s="28"/>
      <c r="G6" s="29"/>
    </row>
    <row r="7" spans="1:7" x14ac:dyDescent="0.25">
      <c r="A7" s="13" t="s">
        <v>5</v>
      </c>
      <c r="B7" s="28" t="s">
        <v>34</v>
      </c>
      <c r="C7" s="28"/>
      <c r="D7" s="28"/>
      <c r="E7" s="28"/>
      <c r="F7" s="28"/>
      <c r="G7" s="29"/>
    </row>
    <row r="8" spans="1:7" ht="25.5" x14ac:dyDescent="0.25">
      <c r="A8" s="7" t="s">
        <v>35</v>
      </c>
      <c r="B8" s="4" t="s">
        <v>95</v>
      </c>
      <c r="C8" s="5" t="s">
        <v>6</v>
      </c>
      <c r="D8" s="14">
        <v>296.8</v>
      </c>
      <c r="E8" s="46"/>
      <c r="F8" s="6">
        <v>1</v>
      </c>
      <c r="G8" s="26">
        <f>D8*E8*F8</f>
        <v>0</v>
      </c>
    </row>
    <row r="9" spans="1:7" x14ac:dyDescent="0.25">
      <c r="A9" s="7" t="s">
        <v>36</v>
      </c>
      <c r="B9" s="4" t="s">
        <v>63</v>
      </c>
      <c r="C9" s="5" t="s">
        <v>8</v>
      </c>
      <c r="D9" s="14">
        <v>2.8</v>
      </c>
      <c r="E9" s="46"/>
      <c r="F9" s="6">
        <v>1</v>
      </c>
      <c r="G9" s="26">
        <f t="shared" ref="G9:G10" si="0">D9*E9*F9</f>
        <v>0</v>
      </c>
    </row>
    <row r="10" spans="1:7" ht="38.25" x14ac:dyDescent="0.25">
      <c r="A10" s="8" t="s">
        <v>37</v>
      </c>
      <c r="B10" s="9" t="s">
        <v>38</v>
      </c>
      <c r="C10" s="10" t="s">
        <v>7</v>
      </c>
      <c r="D10" s="14">
        <v>14.84</v>
      </c>
      <c r="E10" s="46"/>
      <c r="F10" s="11">
        <v>1</v>
      </c>
      <c r="G10" s="26">
        <f t="shared" si="0"/>
        <v>0</v>
      </c>
    </row>
    <row r="11" spans="1:7" x14ac:dyDescent="0.25">
      <c r="A11" s="13" t="s">
        <v>9</v>
      </c>
      <c r="B11" s="28" t="s">
        <v>39</v>
      </c>
      <c r="C11" s="28"/>
      <c r="D11" s="28"/>
      <c r="E11" s="28"/>
      <c r="F11" s="28"/>
      <c r="G11" s="29"/>
    </row>
    <row r="12" spans="1:7" ht="25.5" x14ac:dyDescent="0.25">
      <c r="A12" s="7" t="s">
        <v>40</v>
      </c>
      <c r="B12" s="4" t="s">
        <v>10</v>
      </c>
      <c r="C12" s="5" t="s">
        <v>6</v>
      </c>
      <c r="D12" s="14">
        <v>367.82</v>
      </c>
      <c r="E12" s="47"/>
      <c r="F12" s="6">
        <v>1</v>
      </c>
      <c r="G12" s="26">
        <f>D12*E12*F12</f>
        <v>0</v>
      </c>
    </row>
    <row r="13" spans="1:7" ht="38.25" x14ac:dyDescent="0.25">
      <c r="A13" s="7" t="s">
        <v>41</v>
      </c>
      <c r="B13" s="4" t="s">
        <v>11</v>
      </c>
      <c r="C13" s="5" t="s">
        <v>6</v>
      </c>
      <c r="D13" s="14">
        <v>367.82</v>
      </c>
      <c r="E13" s="47"/>
      <c r="F13" s="6">
        <v>1</v>
      </c>
      <c r="G13" s="26">
        <f t="shared" ref="G13:G14" si="1">D13*E13*F13</f>
        <v>0</v>
      </c>
    </row>
    <row r="14" spans="1:7" ht="51" x14ac:dyDescent="0.25">
      <c r="A14" s="7" t="s">
        <v>42</v>
      </c>
      <c r="B14" s="4" t="s">
        <v>43</v>
      </c>
      <c r="C14" s="5" t="s">
        <v>7</v>
      </c>
      <c r="D14" s="14">
        <v>205.98</v>
      </c>
      <c r="E14" s="47"/>
      <c r="F14" s="6">
        <v>1</v>
      </c>
      <c r="G14" s="26">
        <f t="shared" si="1"/>
        <v>0</v>
      </c>
    </row>
    <row r="15" spans="1:7" x14ac:dyDescent="0.25">
      <c r="A15" s="13" t="s">
        <v>12</v>
      </c>
      <c r="B15" s="28" t="s">
        <v>45</v>
      </c>
      <c r="C15" s="28"/>
      <c r="D15" s="28"/>
      <c r="E15" s="28"/>
      <c r="F15" s="28"/>
      <c r="G15" s="29"/>
    </row>
    <row r="16" spans="1:7" x14ac:dyDescent="0.25">
      <c r="A16" s="8" t="s">
        <v>44</v>
      </c>
      <c r="B16" s="9" t="s">
        <v>66</v>
      </c>
      <c r="C16" s="10" t="s">
        <v>6</v>
      </c>
      <c r="D16" s="14">
        <v>509.86</v>
      </c>
      <c r="E16" s="48"/>
      <c r="F16" s="11">
        <v>1</v>
      </c>
      <c r="G16" s="26">
        <f>D16*E16*F16</f>
        <v>0</v>
      </c>
    </row>
    <row r="17" spans="1:7" ht="25.5" x14ac:dyDescent="0.25">
      <c r="A17" s="8" t="s">
        <v>64</v>
      </c>
      <c r="B17" s="9" t="s">
        <v>67</v>
      </c>
      <c r="C17" s="10" t="s">
        <v>6</v>
      </c>
      <c r="D17" s="14">
        <v>367.82</v>
      </c>
      <c r="E17" s="48"/>
      <c r="F17" s="11">
        <v>1</v>
      </c>
      <c r="G17" s="26">
        <f>D17*E17*F17</f>
        <v>0</v>
      </c>
    </row>
    <row r="18" spans="1:7" ht="25.5" x14ac:dyDescent="0.25">
      <c r="A18" s="8" t="s">
        <v>65</v>
      </c>
      <c r="B18" s="9" t="s">
        <v>48</v>
      </c>
      <c r="C18" s="10" t="s">
        <v>6</v>
      </c>
      <c r="D18" s="14">
        <v>346.62</v>
      </c>
      <c r="E18" s="48"/>
      <c r="F18" s="11">
        <v>1</v>
      </c>
      <c r="G18" s="26">
        <f>D18*E18*F18</f>
        <v>0</v>
      </c>
    </row>
    <row r="19" spans="1:7" x14ac:dyDescent="0.25">
      <c r="A19" s="13" t="s">
        <v>13</v>
      </c>
      <c r="B19" s="28" t="s">
        <v>51</v>
      </c>
      <c r="C19" s="28"/>
      <c r="D19" s="28"/>
      <c r="E19" s="28"/>
      <c r="F19" s="28"/>
      <c r="G19" s="29"/>
    </row>
    <row r="20" spans="1:7" x14ac:dyDescent="0.25">
      <c r="A20" s="8" t="s">
        <v>46</v>
      </c>
      <c r="B20" s="9" t="s">
        <v>14</v>
      </c>
      <c r="C20" s="10" t="s">
        <v>6</v>
      </c>
      <c r="D20" s="14">
        <v>309.52</v>
      </c>
      <c r="E20" s="49"/>
      <c r="F20" s="11">
        <v>1</v>
      </c>
      <c r="G20" s="26">
        <f>D20*E20*F20</f>
        <v>0</v>
      </c>
    </row>
    <row r="21" spans="1:7" ht="25.5" x14ac:dyDescent="0.25">
      <c r="A21" s="8" t="s">
        <v>47</v>
      </c>
      <c r="B21" s="9" t="s">
        <v>53</v>
      </c>
      <c r="C21" s="10" t="s">
        <v>6</v>
      </c>
      <c r="D21" s="14">
        <v>309.52</v>
      </c>
      <c r="E21" s="49"/>
      <c r="F21" s="11">
        <v>1</v>
      </c>
      <c r="G21" s="26">
        <f>D21*E21*F21</f>
        <v>0</v>
      </c>
    </row>
    <row r="22" spans="1:7" x14ac:dyDescent="0.25">
      <c r="A22" s="7" t="s">
        <v>69</v>
      </c>
      <c r="B22" s="4" t="s">
        <v>55</v>
      </c>
      <c r="C22" s="5" t="s">
        <v>15</v>
      </c>
      <c r="D22" s="14">
        <v>38.5</v>
      </c>
      <c r="E22" s="49"/>
      <c r="F22" s="6">
        <v>1</v>
      </c>
      <c r="G22" s="26">
        <f t="shared" ref="G22:G27" si="2">D22*E22*F22</f>
        <v>0</v>
      </c>
    </row>
    <row r="23" spans="1:7" ht="25.5" x14ac:dyDescent="0.25">
      <c r="A23" s="7" t="s">
        <v>70</v>
      </c>
      <c r="B23" s="4" t="s">
        <v>96</v>
      </c>
      <c r="C23" s="5" t="s">
        <v>6</v>
      </c>
      <c r="D23" s="14">
        <v>296.8</v>
      </c>
      <c r="E23" s="49"/>
      <c r="F23" s="6">
        <v>1</v>
      </c>
      <c r="G23" s="26">
        <f t="shared" si="2"/>
        <v>0</v>
      </c>
    </row>
    <row r="24" spans="1:7" ht="25.5" x14ac:dyDescent="0.25">
      <c r="A24" s="7" t="s">
        <v>71</v>
      </c>
      <c r="B24" s="4" t="s">
        <v>56</v>
      </c>
      <c r="C24" s="5" t="s">
        <v>15</v>
      </c>
      <c r="D24" s="14">
        <v>30.27</v>
      </c>
      <c r="E24" s="49"/>
      <c r="F24" s="6">
        <v>1</v>
      </c>
      <c r="G24" s="26">
        <f t="shared" si="2"/>
        <v>0</v>
      </c>
    </row>
    <row r="25" spans="1:7" x14ac:dyDescent="0.25">
      <c r="A25" s="13" t="s">
        <v>16</v>
      </c>
      <c r="B25" s="28" t="s">
        <v>68</v>
      </c>
      <c r="C25" s="28"/>
      <c r="D25" s="28"/>
      <c r="E25" s="28"/>
      <c r="F25" s="28"/>
      <c r="G25" s="29"/>
    </row>
    <row r="26" spans="1:7" ht="25.5" x14ac:dyDescent="0.25">
      <c r="A26" s="7" t="s">
        <v>49</v>
      </c>
      <c r="B26" s="4" t="s">
        <v>17</v>
      </c>
      <c r="C26" s="5" t="s">
        <v>18</v>
      </c>
      <c r="D26" s="14">
        <v>1</v>
      </c>
      <c r="E26" s="49"/>
      <c r="F26" s="6">
        <v>1</v>
      </c>
      <c r="G26" s="26">
        <f t="shared" si="2"/>
        <v>0</v>
      </c>
    </row>
    <row r="27" spans="1:7" ht="25.5" x14ac:dyDescent="0.25">
      <c r="A27" s="7" t="s">
        <v>50</v>
      </c>
      <c r="B27" s="4" t="s">
        <v>19</v>
      </c>
      <c r="C27" s="5" t="s">
        <v>18</v>
      </c>
      <c r="D27" s="14">
        <v>2</v>
      </c>
      <c r="E27" s="49"/>
      <c r="F27" s="6">
        <v>1</v>
      </c>
      <c r="G27" s="26">
        <f t="shared" si="2"/>
        <v>0</v>
      </c>
    </row>
    <row r="28" spans="1:7" x14ac:dyDescent="0.25">
      <c r="A28" s="13" t="s">
        <v>20</v>
      </c>
      <c r="B28" s="28" t="s">
        <v>72</v>
      </c>
      <c r="C28" s="28"/>
      <c r="D28" s="28"/>
      <c r="E28" s="28"/>
      <c r="F28" s="28"/>
      <c r="G28" s="29"/>
    </row>
    <row r="29" spans="1:7" ht="25.5" x14ac:dyDescent="0.25">
      <c r="A29" s="8" t="s">
        <v>52</v>
      </c>
      <c r="B29" s="9" t="s">
        <v>73</v>
      </c>
      <c r="C29" s="10" t="s">
        <v>6</v>
      </c>
      <c r="D29" s="14">
        <v>53.4</v>
      </c>
      <c r="E29" s="49"/>
      <c r="F29" s="11">
        <v>1</v>
      </c>
      <c r="G29" s="26">
        <f>D29*E29*F29</f>
        <v>0</v>
      </c>
    </row>
    <row r="30" spans="1:7" ht="25.5" x14ac:dyDescent="0.25">
      <c r="A30" s="8" t="s">
        <v>54</v>
      </c>
      <c r="B30" s="9" t="s">
        <v>74</v>
      </c>
      <c r="C30" s="10" t="s">
        <v>6</v>
      </c>
      <c r="D30" s="14">
        <v>53.4</v>
      </c>
      <c r="E30" s="49"/>
      <c r="F30" s="11">
        <v>1</v>
      </c>
      <c r="G30" s="26">
        <f>D30*E30*F30</f>
        <v>0</v>
      </c>
    </row>
    <row r="31" spans="1:7" x14ac:dyDescent="0.25">
      <c r="A31" s="13" t="s">
        <v>21</v>
      </c>
      <c r="B31" s="28" t="s">
        <v>75</v>
      </c>
      <c r="C31" s="28"/>
      <c r="D31" s="28"/>
      <c r="E31" s="28"/>
      <c r="F31" s="28"/>
      <c r="G31" s="29"/>
    </row>
    <row r="32" spans="1:7" ht="25.5" x14ac:dyDescent="0.25">
      <c r="A32" s="8" t="s">
        <v>57</v>
      </c>
      <c r="B32" s="9" t="s">
        <v>77</v>
      </c>
      <c r="C32" s="10" t="s">
        <v>8</v>
      </c>
      <c r="D32" s="14">
        <v>72</v>
      </c>
      <c r="E32" s="49"/>
      <c r="F32" s="11">
        <v>1</v>
      </c>
      <c r="G32" s="26">
        <f>D32*E32*F32</f>
        <v>0</v>
      </c>
    </row>
    <row r="33" spans="1:7" ht="25.5" x14ac:dyDescent="0.25">
      <c r="A33" s="8" t="s">
        <v>76</v>
      </c>
      <c r="B33" s="9" t="s">
        <v>22</v>
      </c>
      <c r="C33" s="10" t="s">
        <v>8</v>
      </c>
      <c r="D33" s="14">
        <v>72</v>
      </c>
      <c r="E33" s="49"/>
      <c r="F33" s="11">
        <v>1</v>
      </c>
      <c r="G33" s="26">
        <f>D33*E33*F33</f>
        <v>0</v>
      </c>
    </row>
    <row r="34" spans="1:7" ht="25.5" x14ac:dyDescent="0.25">
      <c r="A34" s="8" t="s">
        <v>93</v>
      </c>
      <c r="B34" s="9" t="s">
        <v>94</v>
      </c>
      <c r="C34" s="10" t="s">
        <v>6</v>
      </c>
      <c r="D34" s="14">
        <v>86.4</v>
      </c>
      <c r="E34" s="49"/>
      <c r="F34" s="6">
        <v>1</v>
      </c>
      <c r="G34" s="26">
        <f t="shared" ref="G34" si="3">D34*E34*F34</f>
        <v>0</v>
      </c>
    </row>
    <row r="35" spans="1:7" x14ac:dyDescent="0.25">
      <c r="A35" s="13" t="s">
        <v>4</v>
      </c>
      <c r="B35" s="28" t="s">
        <v>78</v>
      </c>
      <c r="C35" s="28"/>
      <c r="D35" s="28"/>
      <c r="E35" s="28"/>
      <c r="F35" s="28"/>
      <c r="G35" s="29"/>
    </row>
    <row r="36" spans="1:7" x14ac:dyDescent="0.25">
      <c r="A36" s="13" t="s">
        <v>23</v>
      </c>
      <c r="B36" s="28" t="s">
        <v>34</v>
      </c>
      <c r="C36" s="28"/>
      <c r="D36" s="28"/>
      <c r="E36" s="28"/>
      <c r="F36" s="28"/>
      <c r="G36" s="29"/>
    </row>
    <row r="37" spans="1:7" ht="25.5" x14ac:dyDescent="0.25">
      <c r="A37" s="7" t="s">
        <v>79</v>
      </c>
      <c r="B37" s="4" t="s">
        <v>95</v>
      </c>
      <c r="C37" s="5" t="s">
        <v>6</v>
      </c>
      <c r="D37" s="14">
        <v>364</v>
      </c>
      <c r="E37" s="46"/>
      <c r="F37" s="6">
        <v>1</v>
      </c>
      <c r="G37" s="26">
        <f>D37*E37*F37</f>
        <v>0</v>
      </c>
    </row>
    <row r="38" spans="1:7" x14ac:dyDescent="0.25">
      <c r="A38" s="7" t="s">
        <v>80</v>
      </c>
      <c r="B38" s="4" t="s">
        <v>63</v>
      </c>
      <c r="C38" s="5" t="s">
        <v>8</v>
      </c>
      <c r="D38" s="14">
        <v>5.6</v>
      </c>
      <c r="E38" s="46"/>
      <c r="F38" s="6">
        <v>1</v>
      </c>
      <c r="G38" s="26">
        <f t="shared" ref="G38:G39" si="4">D38*E38*F38</f>
        <v>0</v>
      </c>
    </row>
    <row r="39" spans="1:7" ht="38.25" x14ac:dyDescent="0.25">
      <c r="A39" s="8" t="s">
        <v>81</v>
      </c>
      <c r="B39" s="9" t="s">
        <v>38</v>
      </c>
      <c r="C39" s="10" t="s">
        <v>7</v>
      </c>
      <c r="D39" s="14">
        <v>18.2</v>
      </c>
      <c r="E39" s="46"/>
      <c r="F39" s="11">
        <v>1</v>
      </c>
      <c r="G39" s="26">
        <f t="shared" si="4"/>
        <v>0</v>
      </c>
    </row>
    <row r="40" spans="1:7" x14ac:dyDescent="0.25">
      <c r="A40" s="13" t="s">
        <v>24</v>
      </c>
      <c r="B40" s="28" t="s">
        <v>51</v>
      </c>
      <c r="C40" s="28"/>
      <c r="D40" s="28"/>
      <c r="E40" s="28"/>
      <c r="F40" s="28"/>
      <c r="G40" s="29"/>
    </row>
    <row r="41" spans="1:7" ht="25.5" x14ac:dyDescent="0.25">
      <c r="A41" s="8" t="s">
        <v>82</v>
      </c>
      <c r="B41" s="9" t="s">
        <v>25</v>
      </c>
      <c r="C41" s="10" t="s">
        <v>6</v>
      </c>
      <c r="D41" s="14">
        <v>759.2</v>
      </c>
      <c r="E41" s="49"/>
      <c r="F41" s="11">
        <v>1</v>
      </c>
      <c r="G41" s="26">
        <f>D41*E41*F41</f>
        <v>0</v>
      </c>
    </row>
    <row r="42" spans="1:7" x14ac:dyDescent="0.25">
      <c r="A42" s="8" t="s">
        <v>83</v>
      </c>
      <c r="B42" s="9" t="s">
        <v>14</v>
      </c>
      <c r="C42" s="10" t="s">
        <v>6</v>
      </c>
      <c r="D42" s="14">
        <v>759.2</v>
      </c>
      <c r="E42" s="49"/>
      <c r="F42" s="11">
        <v>1</v>
      </c>
      <c r="G42" s="26">
        <f>D42*E42*F42</f>
        <v>0</v>
      </c>
    </row>
    <row r="43" spans="1:7" ht="25.5" x14ac:dyDescent="0.25">
      <c r="A43" s="8" t="s">
        <v>84</v>
      </c>
      <c r="B43" s="9" t="s">
        <v>53</v>
      </c>
      <c r="C43" s="10" t="s">
        <v>6</v>
      </c>
      <c r="D43" s="14">
        <v>759.2</v>
      </c>
      <c r="E43" s="49"/>
      <c r="F43" s="11">
        <v>1</v>
      </c>
      <c r="G43" s="26">
        <f>D43*E43*F43</f>
        <v>0</v>
      </c>
    </row>
    <row r="44" spans="1:7" x14ac:dyDescent="0.25">
      <c r="A44" s="8" t="s">
        <v>85</v>
      </c>
      <c r="B44" s="4" t="s">
        <v>55</v>
      </c>
      <c r="C44" s="5" t="s">
        <v>15</v>
      </c>
      <c r="D44" s="14">
        <v>94.44</v>
      </c>
      <c r="E44" s="49"/>
      <c r="F44" s="6">
        <v>1</v>
      </c>
      <c r="G44" s="26">
        <f t="shared" ref="G44:G47" si="5">D44*E44*F44</f>
        <v>0</v>
      </c>
    </row>
    <row r="45" spans="1:7" x14ac:dyDescent="0.25">
      <c r="A45" s="8" t="s">
        <v>86</v>
      </c>
      <c r="B45" s="9" t="s">
        <v>14</v>
      </c>
      <c r="C45" s="10" t="s">
        <v>6</v>
      </c>
      <c r="D45" s="14">
        <v>728</v>
      </c>
      <c r="E45" s="49"/>
      <c r="F45" s="11">
        <v>1</v>
      </c>
      <c r="G45" s="26">
        <f>D45*E45*F45</f>
        <v>0</v>
      </c>
    </row>
    <row r="46" spans="1:7" ht="25.5" x14ac:dyDescent="0.25">
      <c r="A46" s="8" t="s">
        <v>87</v>
      </c>
      <c r="B46" s="4" t="s">
        <v>96</v>
      </c>
      <c r="C46" s="5" t="s">
        <v>6</v>
      </c>
      <c r="D46" s="14">
        <v>728</v>
      </c>
      <c r="E46" s="49"/>
      <c r="F46" s="6">
        <v>1</v>
      </c>
      <c r="G46" s="26">
        <f t="shared" si="5"/>
        <v>0</v>
      </c>
    </row>
    <row r="47" spans="1:7" ht="25.5" x14ac:dyDescent="0.25">
      <c r="A47" s="8" t="s">
        <v>88</v>
      </c>
      <c r="B47" s="4" t="s">
        <v>56</v>
      </c>
      <c r="C47" s="5" t="s">
        <v>15</v>
      </c>
      <c r="D47" s="14">
        <v>74.260000000000005</v>
      </c>
      <c r="E47" s="49"/>
      <c r="F47" s="6">
        <v>1</v>
      </c>
      <c r="G47" s="26">
        <f t="shared" si="5"/>
        <v>0</v>
      </c>
    </row>
    <row r="48" spans="1:7" x14ac:dyDescent="0.25">
      <c r="A48" s="13" t="s">
        <v>26</v>
      </c>
      <c r="B48" s="28" t="s">
        <v>72</v>
      </c>
      <c r="C48" s="28"/>
      <c r="D48" s="28"/>
      <c r="E48" s="28"/>
      <c r="F48" s="28"/>
      <c r="G48" s="29"/>
    </row>
    <row r="49" spans="1:7" ht="25.5" x14ac:dyDescent="0.25">
      <c r="A49" s="8" t="s">
        <v>89</v>
      </c>
      <c r="B49" s="9" t="s">
        <v>73</v>
      </c>
      <c r="C49" s="10" t="s">
        <v>6</v>
      </c>
      <c r="D49" s="14">
        <v>156</v>
      </c>
      <c r="E49" s="49"/>
      <c r="F49" s="11">
        <v>1</v>
      </c>
      <c r="G49" s="26">
        <f>D49*E49*F49</f>
        <v>0</v>
      </c>
    </row>
    <row r="50" spans="1:7" ht="25.5" x14ac:dyDescent="0.25">
      <c r="A50" s="8" t="s">
        <v>90</v>
      </c>
      <c r="B50" s="9" t="s">
        <v>74</v>
      </c>
      <c r="C50" s="10" t="s">
        <v>6</v>
      </c>
      <c r="D50" s="14">
        <v>156</v>
      </c>
      <c r="E50" s="49"/>
      <c r="F50" s="11">
        <v>1</v>
      </c>
      <c r="G50" s="26">
        <f>D50*E50*F50</f>
        <v>0</v>
      </c>
    </row>
    <row r="51" spans="1:7" x14ac:dyDescent="0.25">
      <c r="A51" s="13" t="s">
        <v>27</v>
      </c>
      <c r="B51" s="28" t="s">
        <v>68</v>
      </c>
      <c r="C51" s="28"/>
      <c r="D51" s="28"/>
      <c r="E51" s="28"/>
      <c r="F51" s="28"/>
      <c r="G51" s="29"/>
    </row>
    <row r="52" spans="1:7" ht="25.5" x14ac:dyDescent="0.25">
      <c r="A52" s="7" t="s">
        <v>91</v>
      </c>
      <c r="B52" s="4" t="s">
        <v>17</v>
      </c>
      <c r="C52" s="5" t="s">
        <v>18</v>
      </c>
      <c r="D52" s="14">
        <v>1</v>
      </c>
      <c r="E52" s="49"/>
      <c r="F52" s="6">
        <v>1</v>
      </c>
      <c r="G52" s="26">
        <f t="shared" ref="G52" si="6">D52*E52*F52</f>
        <v>0</v>
      </c>
    </row>
    <row r="53" spans="1:7" ht="26.25" thickBot="1" x14ac:dyDescent="0.3">
      <c r="A53" s="19" t="s">
        <v>92</v>
      </c>
      <c r="B53" s="20" t="s">
        <v>19</v>
      </c>
      <c r="C53" s="21" t="s">
        <v>18</v>
      </c>
      <c r="D53" s="22">
        <v>3</v>
      </c>
      <c r="E53" s="50"/>
      <c r="F53" s="23">
        <v>1</v>
      </c>
      <c r="G53" s="27">
        <f>D53*E53*F53</f>
        <v>0</v>
      </c>
    </row>
    <row r="54" spans="1:7" ht="21.75" customHeight="1" thickBot="1" x14ac:dyDescent="0.3">
      <c r="A54" s="37" t="s">
        <v>58</v>
      </c>
      <c r="B54" s="38"/>
      <c r="C54" s="38"/>
      <c r="D54" s="38"/>
      <c r="E54" s="38"/>
      <c r="F54" s="39"/>
      <c r="G54" s="24" cm="1">
        <f t="array" ref="G54">SUM(ROUND(G8:G53,2))</f>
        <v>0</v>
      </c>
    </row>
    <row r="55" spans="1:7" ht="21.75" customHeight="1" x14ac:dyDescent="0.25">
      <c r="A55" s="40" t="s">
        <v>59</v>
      </c>
      <c r="B55" s="41"/>
      <c r="C55" s="41"/>
      <c r="D55" s="41"/>
      <c r="E55" s="41"/>
      <c r="F55" s="42"/>
      <c r="G55" s="25">
        <f>G54*0.23</f>
        <v>0</v>
      </c>
    </row>
    <row r="56" spans="1:7" ht="21.75" customHeight="1" thickBot="1" x14ac:dyDescent="0.3">
      <c r="A56" s="43" t="s">
        <v>60</v>
      </c>
      <c r="B56" s="44"/>
      <c r="C56" s="44"/>
      <c r="D56" s="44"/>
      <c r="E56" s="44"/>
      <c r="F56" s="45"/>
      <c r="G56" s="12" cm="1">
        <f t="array" ref="G56">SUM(ROUND(G54:G55,2))</f>
        <v>0</v>
      </c>
    </row>
  </sheetData>
  <sheetProtection algorithmName="SHA-512" hashValue="1XcTSFyEuc8T4zJ7WsyncWvTTf2SCazqQbIjg0+2+3hEicQiwJsVhw7+klgRZ5FnxjpqVQ44aJLKcNKEdYNKPw==" saltValue="r2WbsXJA3+IEZUq3e7JrHw==" spinCount="100000" sheet="1" objects="1" scenarios="1"/>
  <mergeCells count="19">
    <mergeCell ref="B51:G51"/>
    <mergeCell ref="A54:F54"/>
    <mergeCell ref="A55:F55"/>
    <mergeCell ref="A56:F56"/>
    <mergeCell ref="B31:G31"/>
    <mergeCell ref="B35:G35"/>
    <mergeCell ref="B36:G36"/>
    <mergeCell ref="B40:G40"/>
    <mergeCell ref="B48:G48"/>
    <mergeCell ref="B15:G15"/>
    <mergeCell ref="B19:G19"/>
    <mergeCell ref="B28:G28"/>
    <mergeCell ref="A1:G1"/>
    <mergeCell ref="A2:G2"/>
    <mergeCell ref="A3:G3"/>
    <mergeCell ref="B6:G6"/>
    <mergeCell ref="B7:G7"/>
    <mergeCell ref="B11:G11"/>
    <mergeCell ref="B25:G25"/>
  </mergeCells>
  <phoneticPr fontId="8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Szymczak</dc:creator>
  <cp:lastModifiedBy>Wojciech Opyrchał</cp:lastModifiedBy>
  <cp:lastPrinted>2026-07-31T07:47:30Z</cp:lastPrinted>
  <dcterms:created xsi:type="dcterms:W3CDTF">2026-07-31T07:45:50Z</dcterms:created>
  <dcterms:modified xsi:type="dcterms:W3CDTF">2026-08-10T13:08:48Z</dcterms:modified>
</cp:coreProperties>
</file>