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zetargi małe 2026\ZP 38 GK Modernizacja dróg dojazdowych do gruntów rolnych\do publikacji e-Zamówienia\"/>
    </mc:Choice>
  </mc:AlternateContent>
  <xr:revisionPtr revIDLastSave="0" documentId="13_ncr:1_{BE7A1F47-7F1F-4209-927B-9016A2213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7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7" l="1"/>
  <c r="G31" i="7"/>
  <c r="G29" i="7"/>
  <c r="G26" i="7"/>
  <c r="G23" i="7"/>
  <c r="G9" i="7"/>
  <c r="G22" i="7"/>
  <c r="G28" i="7" l="1"/>
  <c r="G8" i="7"/>
  <c r="G13" i="7"/>
  <c r="G25" i="7"/>
  <c r="G30" i="7"/>
  <c r="G17" i="7" l="1"/>
  <c r="G11" i="7"/>
  <c r="G10" i="7"/>
  <c r="G16" i="7"/>
  <c r="G15" i="7"/>
  <c r="G14" i="7"/>
  <c r="G20" i="7" l="1"/>
  <c r="G18" i="7"/>
  <c r="G34" i="7" s="1" a="1"/>
  <c r="G34" i="7" s="1"/>
  <c r="G35" i="7" l="1"/>
  <c r="G36" i="7" s="1" a="1"/>
  <c r="G36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<sst xmlns="http://schemas.openxmlformats.org/spreadsheetml/2006/main" count="90" uniqueCount="73">
  <si>
    <t>Opis robót</t>
  </si>
  <si>
    <t>J.m.</t>
  </si>
  <si>
    <t>Ilość</t>
  </si>
  <si>
    <t>1</t>
  </si>
  <si>
    <t>1.1</t>
  </si>
  <si>
    <t>1.1.1</t>
  </si>
  <si>
    <t>m2</t>
  </si>
  <si>
    <t>1.1.2</t>
  </si>
  <si>
    <t>m3</t>
  </si>
  <si>
    <t>1.1.3</t>
  </si>
  <si>
    <t>Roboty remontowe, nawierzchnie bitumiczne, cięcie na głębokość do 5·cm</t>
  </si>
  <si>
    <t>m</t>
  </si>
  <si>
    <t>1.1.4</t>
  </si>
  <si>
    <t>1.2</t>
  </si>
  <si>
    <t>1.2.1</t>
  </si>
  <si>
    <t>1.2.2</t>
  </si>
  <si>
    <t>1.2.3</t>
  </si>
  <si>
    <t>Profilowanie i zagęszczanie podłoża pod warstwy konstrukcyjne nawierzchni, mechanicznie, grunt kategorii I-IV wraz z doprowadzeniem do wymaganej nośności</t>
  </si>
  <si>
    <t>1.2.4</t>
  </si>
  <si>
    <t>1.3</t>
  </si>
  <si>
    <t>1.3.1</t>
  </si>
  <si>
    <t>Stabilizacja podłoża cementem, podłoże C 1,5/2 =&lt;4·MPa (materiał z dowozu), warstwa po zagęszczeniu gr. 24·cm</t>
  </si>
  <si>
    <t>1.4</t>
  </si>
  <si>
    <t>1.4.1</t>
  </si>
  <si>
    <t>1.4.2</t>
  </si>
  <si>
    <t>1.5</t>
  </si>
  <si>
    <t>1.5.1</t>
  </si>
  <si>
    <t>Oczyszczenie nawierzchni drogowych, mechaniczne, nawierzchnia ulepszona (bitum)</t>
  </si>
  <si>
    <t>1.5.2</t>
  </si>
  <si>
    <t>Skropienie nawierzchni bitumicznej asfaltem</t>
  </si>
  <si>
    <t>1.6</t>
  </si>
  <si>
    <t>1.6.1</t>
  </si>
  <si>
    <t>1.6.2</t>
  </si>
  <si>
    <t>1.6.3</t>
  </si>
  <si>
    <t>t</t>
  </si>
  <si>
    <t>1.6.4</t>
  </si>
  <si>
    <t>1.7</t>
  </si>
  <si>
    <t>1.7.1</t>
  </si>
  <si>
    <t>Transport mieszanki mineralno-bitumicznej z wytworni do miejsca wbudowania</t>
  </si>
  <si>
    <t xml:space="preserve">Transport mieszanki mineralno-bitumicznej ścieralnej z wytworni do miejsca wbudowania </t>
  </si>
  <si>
    <t>L.p.</t>
  </si>
  <si>
    <t>Rozebranie podbudowy, z kruszywa kamiennego mechanicznie, grubość podbudowy 20 cm</t>
  </si>
  <si>
    <t>Podbudowy z kruszyw łamanych, tłuczeń kamienny 0-63 mm, warstwa dolna, grubość warstwy po zagęszczeniu  gr. 22 cm</t>
  </si>
  <si>
    <t>Podbudowy z kruszyw łamanych, tłuczeń kamienny 0-31,5 mm, warstwa górna, grubość warstwy po zagęszczeniu  gr. 20 cm</t>
  </si>
  <si>
    <t>Nawierzchnie z mieszanek mineralno-bitumicznych AC 16W grysowych, asfaltowe, warstwa wiążąca o grubości  gr. 5 cm</t>
  </si>
  <si>
    <t>Nawierzchnie z mieszanek mineralno-bitumicznych AC 11S grysowych, asfaltowe, warstwa ścieralna o grubości  gr. 5 cm</t>
  </si>
  <si>
    <t>Nawierzchnie poboczy z tłucznia kamiennego, warstwa górna z tłucznia, grubość warstwy po uwałowaniu gr. 10 cm</t>
  </si>
  <si>
    <t xml:space="preserve">Rozbióki elementów dróg </t>
  </si>
  <si>
    <t xml:space="preserve">Koryto wraz z profilowaniem i zagęszczaniem podłoża </t>
  </si>
  <si>
    <t xml:space="preserve">Warstwa ulepszonego podłoża z gruntu stabilizowanego cementem, mechanicznie </t>
  </si>
  <si>
    <t xml:space="preserve">Podbudowa z kruszywa łamanego stabilizowanego mechanicznie </t>
  </si>
  <si>
    <t>Oczyszczenie i skropienie warstw konstrukcyjnych</t>
  </si>
  <si>
    <t xml:space="preserve">Nawierzchnie z betonu asfaltowego </t>
  </si>
  <si>
    <t>Pobocza</t>
  </si>
  <si>
    <t>VAT 23%</t>
  </si>
  <si>
    <t>Koryta wykonywane na całej szerokości jezdni i chodników, mechanicznie, grunt kategorii I-IV, na głębokości 20·cm</t>
  </si>
  <si>
    <t>1.2.5</t>
  </si>
  <si>
    <t>1.2.6</t>
  </si>
  <si>
    <t>Mnożnik Krotności</t>
  </si>
  <si>
    <t>8 (kol 8=kol.5 x kol.6 x kol.7)</t>
  </si>
  <si>
    <t xml:space="preserve">Koryta wykonywane na całej szerokości jezdni i chodników, mechanicznie, grunt kategorii I-IV, dodatek za każde dalsze 5 cm głębokości - do głębokości 51·cm, </t>
  </si>
  <si>
    <t xml:space="preserve">Koryta wykonywane na całej szerokości jezdni i chodników, mechanicznie, grunt kategorii I-IV, dodatek za każde dalsze 5 cm głębokości - do głębokości 76·cm, </t>
  </si>
  <si>
    <t>Wywiezienie gruzu z terenu rozbiórki przy mechanicznym załadowaniu i wyładowaniu, załadunek i transport samochodem samowyładowczym wraz z opłatą za utylizację - odległość określa oferent</t>
  </si>
  <si>
    <t>Roboty ziemne koparkami podsiębiernymi z transportem urobku samochodami samowyładowczymi, w ziemi uprzednio zmagazynowanej w hałdach, koparka 0,60·m3, grunt kategorii IV - wywóz gruntu z koryta wraz z utylizacją - odległość określa oferent</t>
  </si>
  <si>
    <t>Cena jednostkowa zł (netto)</t>
  </si>
  <si>
    <t>Wartość zł (netto)</t>
  </si>
  <si>
    <t>RAZEM zł (netto)</t>
  </si>
  <si>
    <t>RAZEM zł (brutto)</t>
  </si>
  <si>
    <t>KOSZTORYS OFERTOWY</t>
  </si>
  <si>
    <t>Modernizacja drogi dojazdowej do gruntów rolnych w miejscowości Wola Radziszowska ul. Potokowa w km 0+586 - 0+710</t>
  </si>
  <si>
    <t>Wola Radziszowska ul. Potokowa w km 0+586 - 0+710</t>
  </si>
  <si>
    <t>Roboty remontowe, frezowanie nawierzchni bitumicznej z wywozem materiału z rozbiórki, nawierzchnia gr. do 5·cm - materiał Inwestora</t>
  </si>
  <si>
    <t>Załącznik nr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</si>
</sst>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"/>
    <numFmt numFmtId="165" formatCode="#,##0.00\ &quot;zł&quot;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2" fontId="7" fillId="3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49" fontId="7" fillId="3" borderId="5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164" fontId="7" fillId="0" borderId="11" xfId="1" applyNumberFormat="1" applyFont="1" applyBorder="1" applyAlignment="1">
      <alignment horizontal="center" vertical="center" wrapText="1"/>
    </xf>
    <xf numFmtId="44" fontId="4" fillId="0" borderId="13" xfId="2" applyFont="1" applyBorder="1" applyAlignment="1">
      <alignment vertical="center"/>
    </xf>
    <xf numFmtId="44" fontId="4" fillId="0" borderId="21" xfId="2" applyFont="1" applyBorder="1" applyAlignment="1">
      <alignment vertical="center"/>
    </xf>
    <xf numFmtId="44" fontId="4" fillId="0" borderId="17" xfId="2" applyFont="1" applyBorder="1" applyAlignment="1">
      <alignment vertical="center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4" fontId="5" fillId="0" borderId="24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165" fontId="7" fillId="3" borderId="6" xfId="2" applyNumberFormat="1" applyFont="1" applyFill="1" applyBorder="1" applyAlignment="1">
      <alignment horizontal="right" vertical="center" wrapText="1"/>
    </xf>
    <xf numFmtId="165" fontId="7" fillId="3" borderId="8" xfId="2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44" fontId="7" fillId="3" borderId="1" xfId="2" applyFont="1" applyFill="1" applyBorder="1" applyAlignment="1" applyProtection="1">
      <alignment vertical="center" wrapText="1"/>
      <protection locked="0"/>
    </xf>
    <xf numFmtId="44" fontId="7" fillId="3" borderId="1" xfId="2" applyFont="1" applyFill="1" applyBorder="1" applyAlignment="1" applyProtection="1">
      <alignment horizontal="center" vertical="center" wrapText="1"/>
      <protection locked="0"/>
    </xf>
    <xf numFmtId="44" fontId="7" fillId="0" borderId="1" xfId="2" applyFont="1" applyBorder="1" applyAlignment="1" applyProtection="1">
      <alignment horizontal="right" vertical="center" wrapText="1"/>
      <protection locked="0"/>
    </xf>
    <xf numFmtId="44" fontId="7" fillId="0" borderId="1" xfId="2" applyFont="1" applyBorder="1" applyAlignment="1" applyProtection="1">
      <alignment horizontal="center" vertical="center" wrapText="1"/>
      <protection locked="0"/>
    </xf>
    <xf numFmtId="44" fontId="7" fillId="0" borderId="11" xfId="2" applyFont="1" applyBorder="1" applyAlignment="1" applyProtection="1">
      <alignment horizontal="center" vertical="center" wrapText="1"/>
      <protection locked="0"/>
    </xf>
  </cellXfs>
  <cellStyles count="3">
    <cellStyle name="Normal" xfId="1" xr:uid="{00000000-0005-0000-0000-000000000000}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B546-218C-460C-A154-AAE976AA680F}">
  <dimension ref="A1:G36"/>
  <sheetViews>
    <sheetView tabSelected="1" view="pageBreakPreview" zoomScaleNormal="100" zoomScaleSheetLayoutView="100" workbookViewId="0">
      <selection activeCell="A2" sqref="A2:G2"/>
    </sheetView>
  </sheetViews>
  <sheetFormatPr defaultRowHeight="15" x14ac:dyDescent="0.25"/>
  <cols>
    <col min="1" max="1" width="9" customWidth="1"/>
    <col min="2" max="2" width="69.42578125" customWidth="1"/>
    <col min="3" max="3" width="13.28515625" customWidth="1"/>
    <col min="4" max="4" width="11.42578125" customWidth="1"/>
    <col min="5" max="6" width="17.42578125" customWidth="1"/>
    <col min="7" max="7" width="20.7109375" customWidth="1"/>
  </cols>
  <sheetData>
    <row r="1" spans="1:7" ht="21.75" customHeight="1" thickBot="1" x14ac:dyDescent="0.3">
      <c r="A1" s="33" t="s">
        <v>72</v>
      </c>
      <c r="B1" s="33"/>
      <c r="C1" s="33"/>
      <c r="D1" s="33"/>
      <c r="E1" s="33"/>
      <c r="F1" s="33"/>
      <c r="G1" s="33"/>
    </row>
    <row r="2" spans="1:7" ht="27" customHeight="1" x14ac:dyDescent="0.25">
      <c r="A2" s="34" t="s">
        <v>68</v>
      </c>
      <c r="B2" s="35"/>
      <c r="C2" s="35"/>
      <c r="D2" s="35"/>
      <c r="E2" s="35"/>
      <c r="F2" s="35"/>
      <c r="G2" s="36"/>
    </row>
    <row r="3" spans="1:7" ht="25.5" customHeight="1" x14ac:dyDescent="0.25">
      <c r="A3" s="37" t="s">
        <v>69</v>
      </c>
      <c r="B3" s="38"/>
      <c r="C3" s="38"/>
      <c r="D3" s="38"/>
      <c r="E3" s="38"/>
      <c r="F3" s="38"/>
      <c r="G3" s="39"/>
    </row>
    <row r="4" spans="1:7" ht="38.25" x14ac:dyDescent="0.25">
      <c r="A4" s="24" t="s">
        <v>40</v>
      </c>
      <c r="B4" s="25" t="s">
        <v>0</v>
      </c>
      <c r="C4" s="25" t="s">
        <v>1</v>
      </c>
      <c r="D4" s="26" t="s">
        <v>2</v>
      </c>
      <c r="E4" s="25" t="s">
        <v>64</v>
      </c>
      <c r="F4" s="25" t="s">
        <v>58</v>
      </c>
      <c r="G4" s="27" t="s">
        <v>65</v>
      </c>
    </row>
    <row r="5" spans="1:7" ht="22.5" x14ac:dyDescent="0.25">
      <c r="A5" s="10">
        <v>1</v>
      </c>
      <c r="B5" s="1">
        <v>3</v>
      </c>
      <c r="C5" s="1">
        <v>4</v>
      </c>
      <c r="D5" s="1">
        <v>5</v>
      </c>
      <c r="E5" s="1">
        <v>6</v>
      </c>
      <c r="F5" s="1">
        <v>7</v>
      </c>
      <c r="G5" s="11" t="s">
        <v>59</v>
      </c>
    </row>
    <row r="6" spans="1:7" x14ac:dyDescent="0.25">
      <c r="A6" s="12" t="s">
        <v>3</v>
      </c>
      <c r="B6" s="40" t="s">
        <v>70</v>
      </c>
      <c r="C6" s="41"/>
      <c r="D6" s="41"/>
      <c r="E6" s="41"/>
      <c r="F6" s="41"/>
      <c r="G6" s="42"/>
    </row>
    <row r="7" spans="1:7" x14ac:dyDescent="0.25">
      <c r="A7" s="12" t="s">
        <v>4</v>
      </c>
      <c r="B7" s="31" t="s">
        <v>47</v>
      </c>
      <c r="C7" s="31"/>
      <c r="D7" s="31"/>
      <c r="E7" s="31"/>
      <c r="F7" s="31"/>
      <c r="G7" s="32"/>
    </row>
    <row r="8" spans="1:7" ht="25.5" x14ac:dyDescent="0.25">
      <c r="A8" s="13" t="s">
        <v>5</v>
      </c>
      <c r="B8" s="4" t="s">
        <v>71</v>
      </c>
      <c r="C8" s="3" t="s">
        <v>6</v>
      </c>
      <c r="D8" s="8">
        <v>370.58</v>
      </c>
      <c r="E8" s="52"/>
      <c r="F8" s="6">
        <v>1</v>
      </c>
      <c r="G8" s="29">
        <f>D8*E8*F8</f>
        <v>0</v>
      </c>
    </row>
    <row r="9" spans="1:7" x14ac:dyDescent="0.25">
      <c r="A9" s="14" t="s">
        <v>7</v>
      </c>
      <c r="B9" s="4" t="s">
        <v>10</v>
      </c>
      <c r="C9" s="3" t="s">
        <v>11</v>
      </c>
      <c r="D9" s="8">
        <v>8.1</v>
      </c>
      <c r="E9" s="52"/>
      <c r="F9" s="6">
        <v>1</v>
      </c>
      <c r="G9" s="29">
        <f t="shared" ref="G9:G11" si="0">D9*E9*F9</f>
        <v>0</v>
      </c>
    </row>
    <row r="10" spans="1:7" ht="25.5" x14ac:dyDescent="0.25">
      <c r="A10" s="14" t="s">
        <v>9</v>
      </c>
      <c r="B10" s="4" t="s">
        <v>41</v>
      </c>
      <c r="C10" s="3" t="s">
        <v>6</v>
      </c>
      <c r="D10" s="8">
        <v>370.58</v>
      </c>
      <c r="E10" s="52"/>
      <c r="F10" s="6">
        <v>1</v>
      </c>
      <c r="G10" s="29">
        <f t="shared" si="0"/>
        <v>0</v>
      </c>
    </row>
    <row r="11" spans="1:7" ht="38.25" x14ac:dyDescent="0.25">
      <c r="A11" s="15" t="s">
        <v>12</v>
      </c>
      <c r="B11" s="5" t="s">
        <v>62</v>
      </c>
      <c r="C11" s="2" t="s">
        <v>8</v>
      </c>
      <c r="D11" s="9">
        <v>74.12</v>
      </c>
      <c r="E11" s="52"/>
      <c r="F11" s="7">
        <v>1</v>
      </c>
      <c r="G11" s="29">
        <f t="shared" si="0"/>
        <v>0</v>
      </c>
    </row>
    <row r="12" spans="1:7" x14ac:dyDescent="0.25">
      <c r="A12" s="12" t="s">
        <v>13</v>
      </c>
      <c r="B12" s="31" t="s">
        <v>48</v>
      </c>
      <c r="C12" s="31"/>
      <c r="D12" s="31"/>
      <c r="E12" s="31"/>
      <c r="F12" s="31"/>
      <c r="G12" s="32"/>
    </row>
    <row r="13" spans="1:7" ht="25.5" x14ac:dyDescent="0.25">
      <c r="A13" s="13" t="s">
        <v>14</v>
      </c>
      <c r="B13" s="4" t="s">
        <v>55</v>
      </c>
      <c r="C13" s="3" t="s">
        <v>6</v>
      </c>
      <c r="D13" s="8">
        <v>370.58</v>
      </c>
      <c r="E13" s="53"/>
      <c r="F13" s="6">
        <v>1</v>
      </c>
      <c r="G13" s="29">
        <f>D13*E13*F13</f>
        <v>0</v>
      </c>
    </row>
    <row r="14" spans="1:7" ht="38.25" x14ac:dyDescent="0.25">
      <c r="A14" s="13" t="s">
        <v>15</v>
      </c>
      <c r="B14" s="4" t="s">
        <v>60</v>
      </c>
      <c r="C14" s="3" t="s">
        <v>6</v>
      </c>
      <c r="D14" s="8">
        <v>370.58</v>
      </c>
      <c r="E14" s="53"/>
      <c r="F14" s="6">
        <v>6.2</v>
      </c>
      <c r="G14" s="29">
        <f t="shared" ref="G14:G18" si="1">D14*E14*F14</f>
        <v>0</v>
      </c>
    </row>
    <row r="15" spans="1:7" ht="25.5" x14ac:dyDescent="0.25">
      <c r="A15" s="13" t="s">
        <v>16</v>
      </c>
      <c r="B15" s="4" t="s">
        <v>55</v>
      </c>
      <c r="C15" s="3" t="s">
        <v>6</v>
      </c>
      <c r="D15" s="8">
        <v>217.7</v>
      </c>
      <c r="E15" s="53"/>
      <c r="F15" s="6">
        <v>1</v>
      </c>
      <c r="G15" s="29">
        <f t="shared" si="1"/>
        <v>0</v>
      </c>
    </row>
    <row r="16" spans="1:7" ht="38.25" x14ac:dyDescent="0.25">
      <c r="A16" s="13" t="s">
        <v>18</v>
      </c>
      <c r="B16" s="4" t="s">
        <v>61</v>
      </c>
      <c r="C16" s="3" t="s">
        <v>6</v>
      </c>
      <c r="D16" s="8">
        <v>217.7</v>
      </c>
      <c r="E16" s="53"/>
      <c r="F16" s="6">
        <v>11.2</v>
      </c>
      <c r="G16" s="29">
        <f t="shared" si="1"/>
        <v>0</v>
      </c>
    </row>
    <row r="17" spans="1:7" ht="38.25" x14ac:dyDescent="0.25">
      <c r="A17" s="13" t="s">
        <v>56</v>
      </c>
      <c r="B17" s="4" t="s">
        <v>17</v>
      </c>
      <c r="C17" s="3" t="s">
        <v>6</v>
      </c>
      <c r="D17" s="8">
        <v>588.28</v>
      </c>
      <c r="E17" s="53"/>
      <c r="F17" s="6">
        <v>1</v>
      </c>
      <c r="G17" s="29">
        <f t="shared" si="1"/>
        <v>0</v>
      </c>
    </row>
    <row r="18" spans="1:7" ht="51" x14ac:dyDescent="0.25">
      <c r="A18" s="13" t="s">
        <v>57</v>
      </c>
      <c r="B18" s="4" t="s">
        <v>63</v>
      </c>
      <c r="C18" s="3" t="s">
        <v>8</v>
      </c>
      <c r="D18" s="8">
        <v>354.45</v>
      </c>
      <c r="E18" s="53"/>
      <c r="F18" s="6">
        <v>1</v>
      </c>
      <c r="G18" s="29">
        <f t="shared" si="1"/>
        <v>0</v>
      </c>
    </row>
    <row r="19" spans="1:7" x14ac:dyDescent="0.25">
      <c r="A19" s="12" t="s">
        <v>19</v>
      </c>
      <c r="B19" s="31" t="s">
        <v>49</v>
      </c>
      <c r="C19" s="31"/>
      <c r="D19" s="31"/>
      <c r="E19" s="31"/>
      <c r="F19" s="31"/>
      <c r="G19" s="32"/>
    </row>
    <row r="20" spans="1:7" ht="25.5" x14ac:dyDescent="0.25">
      <c r="A20" s="13" t="s">
        <v>20</v>
      </c>
      <c r="B20" s="4" t="s">
        <v>21</v>
      </c>
      <c r="C20" s="3" t="s">
        <v>6</v>
      </c>
      <c r="D20" s="8">
        <v>354.45</v>
      </c>
      <c r="E20" s="53"/>
      <c r="F20" s="6">
        <v>1</v>
      </c>
      <c r="G20" s="29">
        <f>D20*E20*F20</f>
        <v>0</v>
      </c>
    </row>
    <row r="21" spans="1:7" x14ac:dyDescent="0.25">
      <c r="A21" s="12" t="s">
        <v>22</v>
      </c>
      <c r="B21" s="31" t="s">
        <v>50</v>
      </c>
      <c r="C21" s="31"/>
      <c r="D21" s="31"/>
      <c r="E21" s="31"/>
      <c r="F21" s="31"/>
      <c r="G21" s="32"/>
    </row>
    <row r="22" spans="1:7" ht="25.5" x14ac:dyDescent="0.25">
      <c r="A22" s="16" t="s">
        <v>23</v>
      </c>
      <c r="B22" s="5" t="s">
        <v>42</v>
      </c>
      <c r="C22" s="2" t="s">
        <v>6</v>
      </c>
      <c r="D22" s="9">
        <v>561</v>
      </c>
      <c r="E22" s="54"/>
      <c r="F22" s="7">
        <v>1</v>
      </c>
      <c r="G22" s="29">
        <f>D22*E22*F22</f>
        <v>0</v>
      </c>
    </row>
    <row r="23" spans="1:7" ht="25.5" x14ac:dyDescent="0.25">
      <c r="A23" s="15" t="s">
        <v>24</v>
      </c>
      <c r="B23" s="5" t="s">
        <v>43</v>
      </c>
      <c r="C23" s="2" t="s">
        <v>6</v>
      </c>
      <c r="D23" s="9">
        <v>561</v>
      </c>
      <c r="E23" s="54"/>
      <c r="F23" s="7">
        <v>1</v>
      </c>
      <c r="G23" s="29">
        <f>D23*E23*F23</f>
        <v>0</v>
      </c>
    </row>
    <row r="24" spans="1:7" x14ac:dyDescent="0.25">
      <c r="A24" s="12" t="s">
        <v>25</v>
      </c>
      <c r="B24" s="31" t="s">
        <v>51</v>
      </c>
      <c r="C24" s="31"/>
      <c r="D24" s="31"/>
      <c r="E24" s="31"/>
      <c r="F24" s="31"/>
      <c r="G24" s="32"/>
    </row>
    <row r="25" spans="1:7" ht="25.5" x14ac:dyDescent="0.25">
      <c r="A25" s="16" t="s">
        <v>26</v>
      </c>
      <c r="B25" s="5" t="s">
        <v>27</v>
      </c>
      <c r="C25" s="2" t="s">
        <v>6</v>
      </c>
      <c r="D25" s="9">
        <v>465.52</v>
      </c>
      <c r="E25" s="55"/>
      <c r="F25" s="7">
        <v>1</v>
      </c>
      <c r="G25" s="29">
        <f>D25*E25*F25</f>
        <v>0</v>
      </c>
    </row>
    <row r="26" spans="1:7" x14ac:dyDescent="0.25">
      <c r="A26" s="16" t="s">
        <v>28</v>
      </c>
      <c r="B26" s="5" t="s">
        <v>29</v>
      </c>
      <c r="C26" s="2" t="s">
        <v>6</v>
      </c>
      <c r="D26" s="9">
        <v>465.52</v>
      </c>
      <c r="E26" s="55"/>
      <c r="F26" s="7">
        <v>1</v>
      </c>
      <c r="G26" s="29">
        <f>D26*E26*F26</f>
        <v>0</v>
      </c>
    </row>
    <row r="27" spans="1:7" x14ac:dyDescent="0.25">
      <c r="A27" s="12" t="s">
        <v>30</v>
      </c>
      <c r="B27" s="31" t="s">
        <v>52</v>
      </c>
      <c r="C27" s="31"/>
      <c r="D27" s="31"/>
      <c r="E27" s="31"/>
      <c r="F27" s="31"/>
      <c r="G27" s="32"/>
    </row>
    <row r="28" spans="1:7" ht="25.5" x14ac:dyDescent="0.25">
      <c r="A28" s="16" t="s">
        <v>31</v>
      </c>
      <c r="B28" s="5" t="s">
        <v>44</v>
      </c>
      <c r="C28" s="2" t="s">
        <v>6</v>
      </c>
      <c r="D28" s="9">
        <v>465.52</v>
      </c>
      <c r="E28" s="55"/>
      <c r="F28" s="7">
        <v>1</v>
      </c>
      <c r="G28" s="29">
        <f>D28*E28*F28</f>
        <v>0</v>
      </c>
    </row>
    <row r="29" spans="1:7" x14ac:dyDescent="0.25">
      <c r="A29" s="14" t="s">
        <v>32</v>
      </c>
      <c r="B29" s="4" t="s">
        <v>38</v>
      </c>
      <c r="C29" s="3" t="s">
        <v>34</v>
      </c>
      <c r="D29" s="8">
        <v>57.91</v>
      </c>
      <c r="E29" s="55"/>
      <c r="F29" s="6">
        <v>1</v>
      </c>
      <c r="G29" s="29">
        <f t="shared" ref="G29:G31" si="2">D29*E29*F29</f>
        <v>0</v>
      </c>
    </row>
    <row r="30" spans="1:7" ht="25.5" x14ac:dyDescent="0.25">
      <c r="A30" s="14" t="s">
        <v>33</v>
      </c>
      <c r="B30" s="4" t="s">
        <v>45</v>
      </c>
      <c r="C30" s="3" t="s">
        <v>6</v>
      </c>
      <c r="D30" s="8">
        <v>446.92</v>
      </c>
      <c r="E30" s="55"/>
      <c r="F30" s="6">
        <v>1</v>
      </c>
      <c r="G30" s="29">
        <f t="shared" si="2"/>
        <v>0</v>
      </c>
    </row>
    <row r="31" spans="1:7" ht="25.5" x14ac:dyDescent="0.25">
      <c r="A31" s="14" t="s">
        <v>35</v>
      </c>
      <c r="B31" s="4" t="s">
        <v>39</v>
      </c>
      <c r="C31" s="3" t="s">
        <v>34</v>
      </c>
      <c r="D31" s="8">
        <v>56.98</v>
      </c>
      <c r="E31" s="55"/>
      <c r="F31" s="6">
        <v>1</v>
      </c>
      <c r="G31" s="29">
        <f t="shared" si="2"/>
        <v>0</v>
      </c>
    </row>
    <row r="32" spans="1:7" x14ac:dyDescent="0.25">
      <c r="A32" s="12" t="s">
        <v>36</v>
      </c>
      <c r="B32" s="31" t="s">
        <v>53</v>
      </c>
      <c r="C32" s="31"/>
      <c r="D32" s="31"/>
      <c r="E32" s="31"/>
      <c r="F32" s="31"/>
      <c r="G32" s="32"/>
    </row>
    <row r="33" spans="1:7" ht="26.25" thickBot="1" x14ac:dyDescent="0.3">
      <c r="A33" s="28" t="s">
        <v>37</v>
      </c>
      <c r="B33" s="17" t="s">
        <v>46</v>
      </c>
      <c r="C33" s="18" t="s">
        <v>6</v>
      </c>
      <c r="D33" s="19">
        <v>12.4</v>
      </c>
      <c r="E33" s="56"/>
      <c r="F33" s="20">
        <v>1</v>
      </c>
      <c r="G33" s="30">
        <f>D33*E33*F33</f>
        <v>0</v>
      </c>
    </row>
    <row r="34" spans="1:7" ht="25.5" customHeight="1" thickBot="1" x14ac:dyDescent="0.3">
      <c r="A34" s="43" t="s">
        <v>66</v>
      </c>
      <c r="B34" s="44"/>
      <c r="C34" s="44"/>
      <c r="D34" s="44"/>
      <c r="E34" s="44"/>
      <c r="F34" s="45"/>
      <c r="G34" s="21" cm="1">
        <f t="array" ref="G34">SUM(ROUND(G8:G33,2))</f>
        <v>0</v>
      </c>
    </row>
    <row r="35" spans="1:7" ht="25.5" customHeight="1" thickBot="1" x14ac:dyDescent="0.3">
      <c r="A35" s="46" t="s">
        <v>54</v>
      </c>
      <c r="B35" s="47"/>
      <c r="C35" s="47"/>
      <c r="D35" s="47"/>
      <c r="E35" s="47"/>
      <c r="F35" s="48"/>
      <c r="G35" s="22">
        <f>G34*0.23</f>
        <v>0</v>
      </c>
    </row>
    <row r="36" spans="1:7" ht="25.5" customHeight="1" thickBot="1" x14ac:dyDescent="0.3">
      <c r="A36" s="49" t="s">
        <v>67</v>
      </c>
      <c r="B36" s="50"/>
      <c r="C36" s="50"/>
      <c r="D36" s="50"/>
      <c r="E36" s="50"/>
      <c r="F36" s="51"/>
      <c r="G36" s="23" cm="1">
        <f t="array" ref="G36">SUM(ROUND(G34:G35,2))</f>
        <v>0</v>
      </c>
    </row>
  </sheetData>
  <sheetProtection algorithmName="SHA-512" hashValue="XK58vV019y/U5PTEkne7zaiBKMOgLQAQOHLUY+aT+uCwJ+ssFcjM036CoMadtwPlnaO8d+e5j+dUOq9IthlQHA==" saltValue="MX8FbuBPam7X+xegyflUVA==" spinCount="100000" sheet="1" objects="1" scenarios="1"/>
  <mergeCells count="14">
    <mergeCell ref="A34:F34"/>
    <mergeCell ref="A35:F35"/>
    <mergeCell ref="A36:F36"/>
    <mergeCell ref="B19:G19"/>
    <mergeCell ref="B21:G21"/>
    <mergeCell ref="B24:G24"/>
    <mergeCell ref="B27:G27"/>
    <mergeCell ref="B32:G32"/>
    <mergeCell ref="B12:G12"/>
    <mergeCell ref="A1:G1"/>
    <mergeCell ref="A2:G2"/>
    <mergeCell ref="A3:G3"/>
    <mergeCell ref="B6:G6"/>
    <mergeCell ref="B7:G7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Szymczak</dc:creator>
  <cp:lastModifiedBy>Wojciech Opyrchał</cp:lastModifiedBy>
  <cp:lastPrinted>2026-07-31T06:11:49Z</cp:lastPrinted>
  <dcterms:created xsi:type="dcterms:W3CDTF">2025-09-09T12:59:53Z</dcterms:created>
  <dcterms:modified xsi:type="dcterms:W3CDTF">2026-08-10T13:09:39Z</dcterms:modified>
</cp:coreProperties>
</file>