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bozena.szczepanik\Desktop\CRZPU-3-2026 Usługi Cateringowe\2 SWZ CATERING CRZPU-3-2026\"/>
    </mc:Choice>
  </mc:AlternateContent>
  <xr:revisionPtr revIDLastSave="0" documentId="13_ncr:1_{1506268B-3A64-404B-BD4B-BD26AF8A66CD}" xr6:coauthVersionLast="47" xr6:coauthVersionMax="47" xr10:uidLastSave="{00000000-0000-0000-0000-000000000000}"/>
  <bookViews>
    <workbookView xWindow="28680" yWindow="-120" windowWidth="29040" windowHeight="15840" tabRatio="976" firstSheet="1" activeTab="13" xr2:uid="{00000000-000D-0000-FFFF-FFFF00000000}"/>
  </bookViews>
  <sheets>
    <sheet name="1 Śniadania hotelowe" sheetId="15" r:id="rId1"/>
    <sheet name="2 Obiady-Bufet" sheetId="4" r:id="rId2"/>
    <sheet name="3 Objady serwowane " sheetId="20" r:id="rId3"/>
    <sheet name="4 Kolacje" sheetId="16" r:id="rId4"/>
    <sheet name="5 Bankiet" sheetId="17" r:id="rId5"/>
    <sheet name="6 Przerwa kawowa" sheetId="7" r:id="rId6"/>
    <sheet name="7 Open bar" sheetId="10" r:id="rId7"/>
    <sheet name="8 Zestaw grillowy" sheetId="19" r:id="rId8"/>
    <sheet name="9 Alkohol I Napoje" sheetId="18" r:id="rId9"/>
    <sheet name="10 Desery-Ciasta" sheetId="21" r:id="rId10"/>
    <sheet name="11 Grupy sportowe 3 Kategorie" sheetId="2" r:id="rId11"/>
    <sheet name="12 Specjalne" sheetId="25" r:id="rId12"/>
    <sheet name="13 Inne" sheetId="28" r:id="rId13"/>
    <sheet name="14 Zestawienie Zbiorcze" sheetId="24" r:id="rId1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4" l="1"/>
  <c r="K135" i="2"/>
  <c r="K136" i="2"/>
  <c r="K134" i="2"/>
  <c r="D18" i="24" l="1"/>
  <c r="D19" i="24" s="1"/>
  <c r="F26" i="19"/>
  <c r="F25" i="19"/>
  <c r="H25" i="19" s="1"/>
  <c r="I25" i="19" s="1"/>
  <c r="F24" i="19"/>
  <c r="H24" i="19" s="1"/>
  <c r="I24" i="19" s="1"/>
  <c r="F23" i="19"/>
  <c r="G24" i="18"/>
  <c r="G23" i="18"/>
  <c r="G21" i="18"/>
  <c r="I21" i="18" s="1"/>
  <c r="G20" i="18"/>
  <c r="I20" i="18" s="1"/>
  <c r="J20" i="18" s="1"/>
  <c r="G19" i="18"/>
  <c r="G18" i="18"/>
  <c r="G17" i="18"/>
  <c r="I17" i="18" s="1"/>
  <c r="J17" i="18" s="1"/>
  <c r="G16" i="18"/>
  <c r="G15" i="18"/>
  <c r="G14" i="18"/>
  <c r="G13" i="18"/>
  <c r="I13" i="18" s="1"/>
  <c r="G12" i="18"/>
  <c r="I12" i="18" s="1"/>
  <c r="G11" i="18"/>
  <c r="I11" i="18" s="1"/>
  <c r="J11" i="18" s="1"/>
  <c r="G10" i="18"/>
  <c r="I10" i="18" s="1"/>
  <c r="J10" i="18" s="1"/>
  <c r="G9" i="18"/>
  <c r="I9" i="18" s="1"/>
  <c r="J9" i="18" s="1"/>
  <c r="G8" i="18"/>
  <c r="G7" i="18"/>
  <c r="G6" i="18"/>
  <c r="G5" i="18"/>
  <c r="I5" i="18" s="1"/>
  <c r="G4" i="18"/>
  <c r="G22" i="18" l="1"/>
  <c r="F27" i="19"/>
  <c r="H23" i="19"/>
  <c r="H26" i="19"/>
  <c r="I26" i="19" s="1"/>
  <c r="I14" i="18"/>
  <c r="J14" i="18" s="1"/>
  <c r="J5" i="18"/>
  <c r="I6" i="18"/>
  <c r="J6" i="18" s="1"/>
  <c r="J12" i="18"/>
  <c r="J21" i="18"/>
  <c r="J13" i="18"/>
  <c r="G25" i="18"/>
  <c r="I7" i="18"/>
  <c r="J7" i="18" s="1"/>
  <c r="I15" i="18"/>
  <c r="J15" i="18" s="1"/>
  <c r="I23" i="18"/>
  <c r="I18" i="18"/>
  <c r="J18" i="18" s="1"/>
  <c r="I4" i="18"/>
  <c r="I8" i="18"/>
  <c r="J8" i="18" s="1"/>
  <c r="I16" i="18"/>
  <c r="J16" i="18" s="1"/>
  <c r="I24" i="18"/>
  <c r="J24" i="18" s="1"/>
  <c r="I19" i="18"/>
  <c r="J19" i="18" s="1"/>
  <c r="J23" i="18" l="1"/>
  <c r="J25" i="18" s="1"/>
  <c r="I25" i="18"/>
  <c r="I22" i="18"/>
  <c r="J22" i="18" s="1"/>
  <c r="H27" i="19"/>
  <c r="I27" i="19" s="1"/>
  <c r="I23" i="19"/>
  <c r="J4" i="18"/>
  <c r="M136" i="2" l="1"/>
  <c r="J136" i="2"/>
  <c r="H136" i="2"/>
  <c r="F136" i="2"/>
  <c r="M135" i="2"/>
  <c r="J135" i="2"/>
  <c r="H135" i="2"/>
  <c r="F135" i="2"/>
  <c r="M134" i="2"/>
  <c r="O134" i="2" s="1"/>
  <c r="J134" i="2"/>
  <c r="H134" i="2"/>
  <c r="F134" i="2"/>
  <c r="G11" i="21"/>
  <c r="G10" i="21"/>
  <c r="G9" i="21"/>
  <c r="I9" i="21" s="1"/>
  <c r="J9" i="21" s="1"/>
  <c r="G8" i="21"/>
  <c r="I8" i="21" s="1"/>
  <c r="G7" i="21"/>
  <c r="G6" i="21"/>
  <c r="I6" i="21" s="1"/>
  <c r="G5" i="21"/>
  <c r="I5" i="21" s="1"/>
  <c r="J5" i="21" s="1"/>
  <c r="G4" i="21"/>
  <c r="I4" i="21" s="1"/>
  <c r="F64" i="10"/>
  <c r="F63" i="10"/>
  <c r="H63" i="10" s="1"/>
  <c r="I63" i="10" s="1"/>
  <c r="F62" i="10"/>
  <c r="H62" i="10" s="1"/>
  <c r="I62" i="10" s="1"/>
  <c r="F61" i="10"/>
  <c r="F60" i="10"/>
  <c r="H60" i="10" s="1"/>
  <c r="F59" i="10"/>
  <c r="H59" i="10" s="1"/>
  <c r="I59" i="10" s="1"/>
  <c r="F58" i="10"/>
  <c r="F57" i="10"/>
  <c r="F56" i="10"/>
  <c r="F55" i="10"/>
  <c r="F52" i="7"/>
  <c r="H52" i="7" s="1"/>
  <c r="F51" i="7"/>
  <c r="F50" i="7"/>
  <c r="H50" i="7" s="1"/>
  <c r="I50" i="7" s="1"/>
  <c r="F49" i="7"/>
  <c r="H49" i="7" s="1"/>
  <c r="I49" i="7" s="1"/>
  <c r="F48" i="7"/>
  <c r="F47" i="7"/>
  <c r="F46" i="7"/>
  <c r="H46" i="7" s="1"/>
  <c r="I46" i="7" s="1"/>
  <c r="F45" i="7"/>
  <c r="H45" i="7" s="1"/>
  <c r="I45" i="7" s="1"/>
  <c r="F36" i="17"/>
  <c r="F35" i="17"/>
  <c r="F34" i="17"/>
  <c r="H34" i="17" s="1"/>
  <c r="I34" i="17" s="1"/>
  <c r="F33" i="17"/>
  <c r="F32" i="17"/>
  <c r="F31" i="17"/>
  <c r="H31" i="17" s="1"/>
  <c r="I31" i="17" s="1"/>
  <c r="F30" i="17"/>
  <c r="H30" i="17" s="1"/>
  <c r="I30" i="17" s="1"/>
  <c r="F29" i="17"/>
  <c r="F28" i="17"/>
  <c r="F41" i="16"/>
  <c r="F40" i="16"/>
  <c r="F39" i="16"/>
  <c r="F37" i="20"/>
  <c r="F36" i="20"/>
  <c r="F54" i="4"/>
  <c r="F53" i="4"/>
  <c r="F52" i="4"/>
  <c r="H52" i="4" s="1"/>
  <c r="F30" i="15"/>
  <c r="J6" i="21" l="1"/>
  <c r="F38" i="20"/>
  <c r="F55" i="4"/>
  <c r="O136" i="2"/>
  <c r="P136" i="2" s="1"/>
  <c r="M137" i="2"/>
  <c r="O135" i="2"/>
  <c r="P135" i="2" s="1"/>
  <c r="P134" i="2"/>
  <c r="J8" i="21"/>
  <c r="G12" i="21"/>
  <c r="J4" i="21"/>
  <c r="I7" i="21"/>
  <c r="I10" i="21"/>
  <c r="J10" i="21" s="1"/>
  <c r="I11" i="21"/>
  <c r="J11" i="21" s="1"/>
  <c r="F65" i="10"/>
  <c r="H55" i="10"/>
  <c r="I55" i="10" s="1"/>
  <c r="H56" i="10"/>
  <c r="I56" i="10" s="1"/>
  <c r="H58" i="10"/>
  <c r="H61" i="10"/>
  <c r="I61" i="10" s="1"/>
  <c r="H64" i="10"/>
  <c r="I64" i="10" s="1"/>
  <c r="I60" i="10"/>
  <c r="H57" i="10"/>
  <c r="I57" i="10" s="1"/>
  <c r="F53" i="7"/>
  <c r="H48" i="7"/>
  <c r="I48" i="7" s="1"/>
  <c r="H51" i="7"/>
  <c r="I51" i="7" s="1"/>
  <c r="H47" i="7"/>
  <c r="I47" i="7" s="1"/>
  <c r="I52" i="7"/>
  <c r="F37" i="17"/>
  <c r="H33" i="17"/>
  <c r="I33" i="17" s="1"/>
  <c r="H29" i="17"/>
  <c r="I29" i="17" s="1"/>
  <c r="H32" i="17"/>
  <c r="I32" i="17" s="1"/>
  <c r="H35" i="17"/>
  <c r="I35" i="17" s="1"/>
  <c r="H28" i="17"/>
  <c r="H36" i="17"/>
  <c r="I36" i="17" s="1"/>
  <c r="H41" i="16"/>
  <c r="I41" i="16" s="1"/>
  <c r="H40" i="16"/>
  <c r="I40" i="16" s="1"/>
  <c r="H39" i="16"/>
  <c r="I39" i="16" s="1"/>
  <c r="F42" i="16"/>
  <c r="H36" i="20"/>
  <c r="I36" i="20" s="1"/>
  <c r="H37" i="20"/>
  <c r="I37" i="20" s="1"/>
  <c r="H54" i="4"/>
  <c r="I54" i="4" s="1"/>
  <c r="I52" i="4"/>
  <c r="H53" i="4"/>
  <c r="I53" i="4" s="1"/>
  <c r="H30" i="15"/>
  <c r="I30" i="15" s="1"/>
  <c r="H53" i="7" l="1"/>
  <c r="I53" i="7" s="1"/>
  <c r="O137" i="2"/>
  <c r="P137" i="2" s="1"/>
  <c r="I12" i="21"/>
  <c r="J12" i="21" s="1"/>
  <c r="J7" i="21"/>
  <c r="H65" i="10"/>
  <c r="I65" i="10" s="1"/>
  <c r="I58" i="10"/>
  <c r="H37" i="17"/>
  <c r="I37" i="17" s="1"/>
  <c r="I28" i="17"/>
  <c r="H42" i="16"/>
  <c r="I42" i="16" s="1"/>
  <c r="H38" i="20"/>
  <c r="I38" i="20" s="1"/>
  <c r="H55" i="4"/>
  <c r="I55" i="4" s="1"/>
  <c r="F54" i="25" l="1"/>
  <c r="H54" i="25" s="1"/>
  <c r="F53" i="25"/>
  <c r="H53" i="25" s="1"/>
  <c r="F52" i="25"/>
  <c r="H52" i="25" s="1"/>
  <c r="H55" i="25" l="1"/>
  <c r="F55" i="25"/>
  <c r="I53" i="25"/>
  <c r="I52" i="25"/>
  <c r="F17" i="24" l="1"/>
  <c r="I54" i="25"/>
  <c r="I55" i="25"/>
  <c r="G17" i="24" l="1"/>
  <c r="G18" i="24" s="1"/>
  <c r="F18" i="24" l="1"/>
  <c r="G19" i="24"/>
</calcChain>
</file>

<file path=xl/sharedStrings.xml><?xml version="1.0" encoding="utf-8"?>
<sst xmlns="http://schemas.openxmlformats.org/spreadsheetml/2006/main" count="2864" uniqueCount="880">
  <si>
    <t>j.m.</t>
  </si>
  <si>
    <t xml:space="preserve"> Ilość: ml/g</t>
  </si>
  <si>
    <t xml:space="preserve">  Ilość: ml/g</t>
  </si>
  <si>
    <t>gramatura</t>
  </si>
  <si>
    <t>Śniadanie</t>
  </si>
  <si>
    <t>100 g /osoba</t>
  </si>
  <si>
    <t>100 g</t>
  </si>
  <si>
    <t>60 g /osoba</t>
  </si>
  <si>
    <t>60 g</t>
  </si>
  <si>
    <t>220 ml</t>
  </si>
  <si>
    <t>20 g /osoba</t>
  </si>
  <si>
    <t>20g</t>
  </si>
  <si>
    <t>0,5 l</t>
  </si>
  <si>
    <t>180 g</t>
  </si>
  <si>
    <t>72 g /osoba</t>
  </si>
  <si>
    <t>1 szt.</t>
  </si>
  <si>
    <t>180 g /osoba</t>
  </si>
  <si>
    <t>200 ml</t>
  </si>
  <si>
    <t>2 szt. /osoba</t>
  </si>
  <si>
    <t>50 g/200ml /osoba</t>
  </si>
  <si>
    <t>150 g</t>
  </si>
  <si>
    <t>200 ml /osoba</t>
  </si>
  <si>
    <t>100 ml /osoba</t>
  </si>
  <si>
    <t>Lp</t>
  </si>
  <si>
    <t>Rodzaj zestawu:</t>
  </si>
  <si>
    <t>Cena jednostkowa netto śniadania hotelowe</t>
  </si>
  <si>
    <t>Ilość</t>
  </si>
  <si>
    <t>Wartość netto</t>
  </si>
  <si>
    <t>Stawka VAT</t>
  </si>
  <si>
    <t>Kwota podatku</t>
  </si>
  <si>
    <t xml:space="preserve">Cena brutto śniadań hotelowych </t>
  </si>
  <si>
    <t xml:space="preserve">Śniadanie Hotelowe </t>
  </si>
  <si>
    <t>Obiad bufet Zestaw 1</t>
  </si>
  <si>
    <t>250 ml</t>
  </si>
  <si>
    <t>Obiad bufet Zestaw 2</t>
  </si>
  <si>
    <t>Obiad bufet Zestaw 3</t>
  </si>
  <si>
    <t>Obiad bufet Zestaw 4</t>
  </si>
  <si>
    <t>Obiad bufet Zestaw 5</t>
  </si>
  <si>
    <t>Cena jednostkowa netto obiad</t>
  </si>
  <si>
    <t>Cena brutto obiad</t>
  </si>
  <si>
    <t>Obiady bufet zestaw cenowy I (żółty)</t>
  </si>
  <si>
    <t>Obiady bufet zestaw cenowy II (zielony)</t>
  </si>
  <si>
    <t>Łącznie razem</t>
  </si>
  <si>
    <t>Obiad serwowany Zestaw 1</t>
  </si>
  <si>
    <t>Obiad serwowany Zestaw 2</t>
  </si>
  <si>
    <t>Obiad serwowany Zestaw 8</t>
  </si>
  <si>
    <t>Obiad serwowany Zestaw 3</t>
  </si>
  <si>
    <t>Obiad serwowany Zestaw 4</t>
  </si>
  <si>
    <t>Obiad serwowany Zestaw 9</t>
  </si>
  <si>
    <t>100G</t>
  </si>
  <si>
    <t>Obiad serwowany Zestaw 5</t>
  </si>
  <si>
    <t>Obiad serwowany Zestaw 6</t>
  </si>
  <si>
    <t>Obiad serwowany Zestaw 7</t>
  </si>
  <si>
    <t xml:space="preserve">Cena jednostkowa netto obiad serwowany </t>
  </si>
  <si>
    <t xml:space="preserve">Cena brutto obiad serwowany </t>
  </si>
  <si>
    <t>Obiady serwowane zestaw cenowy I (żółty)</t>
  </si>
  <si>
    <t>Obiady serwowane zestaw cenowy II (zielony)</t>
  </si>
  <si>
    <t>Kolacja Zestaw 1</t>
  </si>
  <si>
    <t>Kolacja Zestaw 2</t>
  </si>
  <si>
    <t>Kolacja Zestaw 3</t>
  </si>
  <si>
    <t>150g</t>
  </si>
  <si>
    <t>200g</t>
  </si>
  <si>
    <t>250g</t>
  </si>
  <si>
    <t>100g</t>
  </si>
  <si>
    <t>60g</t>
  </si>
  <si>
    <t>50g</t>
  </si>
  <si>
    <t>80g</t>
  </si>
  <si>
    <t>Pikle</t>
  </si>
  <si>
    <t>30g</t>
  </si>
  <si>
    <t>Pieczywo</t>
  </si>
  <si>
    <t>Masło</t>
  </si>
  <si>
    <t>Kawa, herbata, woda</t>
  </si>
  <si>
    <t>250ml</t>
  </si>
  <si>
    <t>Cena jednostkowa  netto kolacji</t>
  </si>
  <si>
    <t xml:space="preserve">Wartość netto </t>
  </si>
  <si>
    <t>Cena brutto kolacji</t>
  </si>
  <si>
    <t>Kolacje zestaw cenowy I (żółty)</t>
  </si>
  <si>
    <t>Kolacje zestaw cenowy II (zielony)</t>
  </si>
  <si>
    <t>j.m</t>
  </si>
  <si>
    <t>110g/20g</t>
  </si>
  <si>
    <t>150g/150g/150g</t>
  </si>
  <si>
    <t>120g</t>
  </si>
  <si>
    <t>120g/3g</t>
  </si>
  <si>
    <t>150G</t>
  </si>
  <si>
    <t>170ml/80g</t>
  </si>
  <si>
    <t>180g/150g/150g</t>
  </si>
  <si>
    <t>80g/15g</t>
  </si>
  <si>
    <t>230ml/20g</t>
  </si>
  <si>
    <t>300g</t>
  </si>
  <si>
    <t>150g/15g0/150g</t>
  </si>
  <si>
    <t>250ml/50g</t>
  </si>
  <si>
    <t>250ml/10g</t>
  </si>
  <si>
    <t>180g</t>
  </si>
  <si>
    <t>250ml/100g</t>
  </si>
  <si>
    <t>180g/150g</t>
  </si>
  <si>
    <t xml:space="preserve"> </t>
  </si>
  <si>
    <t>Cena jednostkowa netto Bankiet</t>
  </si>
  <si>
    <t>Wartość netto bankiet</t>
  </si>
  <si>
    <t>Cena brutto bankiet</t>
  </si>
  <si>
    <t>Przystawki</t>
  </si>
  <si>
    <t>Zupy</t>
  </si>
  <si>
    <t xml:space="preserve"> Danie ciepłe (zestaw cenowy I - żółty)</t>
  </si>
  <si>
    <t>Danie ciepłe (zestaw cenowy II - zielony)</t>
  </si>
  <si>
    <t>Zimna płyta (zestaw cenowy I - żółty)</t>
  </si>
  <si>
    <t>Zimna płyta (zestaw cenowy II - zielony)</t>
  </si>
  <si>
    <t>Drugie danie ciepłe (zestaw cenowy I - żółty)</t>
  </si>
  <si>
    <t>Drugie danie ciepłe (zestaw cenowy II - zielony)</t>
  </si>
  <si>
    <t>kawa rozpuszczalna i parzona, z ekspresu</t>
  </si>
  <si>
    <t>1szt</t>
  </si>
  <si>
    <t>woda (niegazowana z cytryną i miętą)</t>
  </si>
  <si>
    <t>0,5l</t>
  </si>
  <si>
    <t>dodatki (dwa rodzaje cukru, cytryna, mleko)</t>
  </si>
  <si>
    <t>bez limitu</t>
  </si>
  <si>
    <t>ciastka kruche (trzy rodzaje)</t>
  </si>
  <si>
    <t>owoce w całości (trzy rodzaje) lub kanapeczki banietowe (3 szt./os.) lub poączek czy byłka słodka</t>
  </si>
  <si>
    <t>owoce filetowane (trzy rodzaje)</t>
  </si>
  <si>
    <t>kanapeczki bankietowe (3 szt./os.)</t>
  </si>
  <si>
    <t>ciasto domowe (dwa rodzaje)</t>
  </si>
  <si>
    <t>Cena jednostkowa netto przerwy kawowej</t>
  </si>
  <si>
    <t>Wartość netto przerwy kawowej</t>
  </si>
  <si>
    <t xml:space="preserve">Cena brutto przerwy kawowej </t>
  </si>
  <si>
    <t>Przerwa kawowa zestaw I - jednorazowa</t>
  </si>
  <si>
    <t>Przerwa kawowa zestaw I - ciągła</t>
  </si>
  <si>
    <t>Przerwa kawowa zestaw II - jednorazowa</t>
  </si>
  <si>
    <t>Przerwa kawowa zestaw II - ciągła</t>
  </si>
  <si>
    <t>Przerwa kawowa zestaw III - jednorazowa</t>
  </si>
  <si>
    <t>Przerwa kawowa zestaw III - ciągła</t>
  </si>
  <si>
    <t>Przerwa kawowa zestaw IV - jednorazowa</t>
  </si>
  <si>
    <t>Przerwa kawowa zestaw IV - ciągła</t>
  </si>
  <si>
    <t>napoje gazowane (trzy rodzaje)</t>
  </si>
  <si>
    <t>woda mineralna</t>
  </si>
  <si>
    <t>kawa czarna, kawa biała z ekspresu</t>
  </si>
  <si>
    <t>herbaty smakowe</t>
  </si>
  <si>
    <t>piwo lane</t>
  </si>
  <si>
    <t>wino białe i czerwone</t>
  </si>
  <si>
    <t>whisky (Balantine's, Johny Walker, Red Label)</t>
  </si>
  <si>
    <t>Cena jednostkowa netto Open Bar</t>
  </si>
  <si>
    <t>Wartość netto Open Bar</t>
  </si>
  <si>
    <t>Cena brutto Open Bar</t>
  </si>
  <si>
    <t>Open Bar - zestaw I (3 h)</t>
  </si>
  <si>
    <t>Open Bar - zestaw I (5 h)</t>
  </si>
  <si>
    <t>Open Bar - zestaw II (3 h)</t>
  </si>
  <si>
    <t>Open Bar - zestaw II (5 h)</t>
  </si>
  <si>
    <t>Open Bar - zestaw III (3 h)</t>
  </si>
  <si>
    <t>Open Bar - zestaw III (5 h)</t>
  </si>
  <si>
    <t>Open Bar - zestaw IV (3 h)</t>
  </si>
  <si>
    <t>Open Bar - zestaw IV (5 h)</t>
  </si>
  <si>
    <t>Open Bar - zestaw V (3 h)</t>
  </si>
  <si>
    <t>Open Bar - zestaw V (5 h)</t>
  </si>
  <si>
    <t>Zestaw grilowy 1</t>
  </si>
  <si>
    <t>Zestaw grilowy 2</t>
  </si>
  <si>
    <t>250ml / jajko 1szt</t>
  </si>
  <si>
    <t>Zestaw grilowy 3</t>
  </si>
  <si>
    <t>Zestaw grilowy 4</t>
  </si>
  <si>
    <t>480g</t>
  </si>
  <si>
    <t>350g</t>
  </si>
  <si>
    <t>Cena jednostkowa netto Zestawy Grillowe</t>
  </si>
  <si>
    <t>Wartość netto Zestawy Grillowe</t>
  </si>
  <si>
    <t>Cena brutto Zestawy Grillowe</t>
  </si>
  <si>
    <t>Zestaw Grillowy I</t>
  </si>
  <si>
    <t>Zestaw Grillowy II</t>
  </si>
  <si>
    <t>Zestaw Grillowy III</t>
  </si>
  <si>
    <t>Zestaw Grillowy IV</t>
  </si>
  <si>
    <t xml:space="preserve">Cena jednostkowa netto </t>
  </si>
  <si>
    <t xml:space="preserve">Cena brutto </t>
  </si>
  <si>
    <t>Szkocka whisky (destylaty zbóż i słodu z wodą), cukier, aromaty naturalne, barwnik: karmel bez dodatków. Zawartość alkoholu 40%. Typ: Ballantine's lub produkt równoważny_____________________</t>
  </si>
  <si>
    <t>Whisky Szkocka typu blend, wiek 3 lata +, zawartość alkoholu 40%. Typ: Johnnie Walker Red Lable lub produkt równoważny_____________________</t>
  </si>
  <si>
    <t>Whiskey produkowana z  80% kukurydzy, 8% żyta, 12%  jęczmienia. Zawartość alkoholu 40%. Typ: Jack Daniels Old. Nr. 7 lub produkt równoważny_____________________</t>
  </si>
  <si>
    <t>Piwo butelkowe, jasne typu lager, pasteryzowane, zawartość alk. 5,2% 5,5%. Typ: Tyskie Gronie, Żywiec Jasne Pełne lub produkt równoważny_____________________</t>
  </si>
  <si>
    <t>Piwo puszka, jasne typu lager, pasteryzowane, zawartość alk. 5,2% 5,5%. Typ: Tyskie Gronie, Żywiec Jasne Pełne lub produkt równoważny_____________________</t>
  </si>
  <si>
    <t>Wódka biała, skład: woda, alkohol etylowy żytni.  Kolor: bezbarwny. Zawartość alkoholu 40%. Typ: Wódka Wyborowa Żytnia lub produkt równoważny_____________________</t>
  </si>
  <si>
    <t>Wódka biała, skład: woda, alkohol etylowy jęczmienny.  Kolor: bezbarwny. Zawartość alkoholu 40%. Typ: Finlandia lub produkt równoważny_____________________</t>
  </si>
  <si>
    <t>Wódka biała, skład: woda, alkohol etylowy żytni.  Kolor: bezbarwny. Zawartość alkoholu 40%. Typ: Wódka Żołądkowa De Lux lub produkt równoważny_____________________</t>
  </si>
  <si>
    <t>Wino czerwone, półwytrawne, wieloszczepowe, gronowe, zawartość alkoholu 11% Typ: Casa De Cervantes Merium Dry red lub produkt równoważny_____________________</t>
  </si>
  <si>
    <t>0,75 l</t>
  </si>
  <si>
    <t>Wino białe, półwytrawne, wieloszczepowe, gronowe, zawartość alkoholu 11% Typ: Cervantes Medium Dry White lub produkt równoważny_____________________</t>
  </si>
  <si>
    <t>Wino musujące półsłodkie, białe, zawartość alkoholu 10%. Typ:  Dorato Bianco lub produkt równoważny_____________________</t>
  </si>
  <si>
    <t>0, 75 l</t>
  </si>
  <si>
    <t>Wino musujące wytrawne, białe, szczep: Moscat, apelacja: Prosecco Trevis. Zawartość alkoholu 11%.  Typ: Treviso Extra Dry Prosecco lub produkt równoważny _____________________</t>
  </si>
  <si>
    <t>Piwo keg 30, piwo jasne typu lager, pasteryzowane, zawartość alk. 5,2% 5,5%. Typ: Tyskie Gronie, Żywiec Jasne Pełne lub produkt równoważny_____________________</t>
  </si>
  <si>
    <t>30 l</t>
  </si>
  <si>
    <t>Napój gazowany,o smaku cytrynowym,w składzie kwas cytrynowy. Kolor: bezbarwny. Typ 7Up, Sprite lub produkt równoważny_____________________</t>
  </si>
  <si>
    <t>Napój gazowany,o smaku pomarańczowym, w składzie zagęszczony sok pomarańczowy min 4%. Kolor: pomarańczowy Typ Mirinda, Fanta lub produkt równoważny_____________________</t>
  </si>
  <si>
    <t>Napój gazowany, w składzie kwas fosforowy, kofeina. Kolor: czarny. Typ Pepsi, Coca - Cola lub produkt równoważny_____________________</t>
  </si>
  <si>
    <t>Woda niegazowana z cytryna i miętą _____________________</t>
  </si>
  <si>
    <t>1 l</t>
  </si>
  <si>
    <t>Woda niegazowana i gazowana butelka 0,5 l_____________________</t>
  </si>
  <si>
    <t>9A</t>
  </si>
  <si>
    <t>Sok owocowy 100% pomarańczowy z zagęszczonego soku pomarańczowego. Pasteryzowany, butelka PET lub Karton z korkiem. Typ: Toma, Tymbark Hortex, Fortuna  lub produkt równowazny_____________________</t>
  </si>
  <si>
    <t>Sok owocowy 100% jabłkowy z zagęszczonego soku jabłkowego. Pasteryzowany, butelka PET lub Karton z korkiem. Typ: Toma, Tymbark Hortex, Fortuna  lub produkt równowazny_____________________</t>
  </si>
  <si>
    <t>9B</t>
  </si>
  <si>
    <t>J.M.</t>
  </si>
  <si>
    <t>130g</t>
  </si>
  <si>
    <t>160g</t>
  </si>
  <si>
    <t>Ilość: ml/g</t>
  </si>
  <si>
    <t>20 g</t>
  </si>
  <si>
    <t>36 g</t>
  </si>
  <si>
    <t>32 g</t>
  </si>
  <si>
    <t>30 g</t>
  </si>
  <si>
    <t>20  g</t>
  </si>
  <si>
    <t>40 g</t>
  </si>
  <si>
    <t>72 g</t>
  </si>
  <si>
    <t>200ml</t>
  </si>
  <si>
    <t>120 g</t>
  </si>
  <si>
    <t>200 g</t>
  </si>
  <si>
    <t>Obiad</t>
  </si>
  <si>
    <t>Kolacja</t>
  </si>
  <si>
    <t>220 g</t>
  </si>
  <si>
    <t>10 g</t>
  </si>
  <si>
    <t>250 g</t>
  </si>
  <si>
    <t>100 ml</t>
  </si>
  <si>
    <t xml:space="preserve">   Ilość: ml/g</t>
  </si>
  <si>
    <t>48 g</t>
  </si>
  <si>
    <t>50 g</t>
  </si>
  <si>
    <t>80 g</t>
  </si>
  <si>
    <t>2 szt</t>
  </si>
  <si>
    <t>120  g</t>
  </si>
  <si>
    <t>300 g</t>
  </si>
  <si>
    <t>100  g</t>
  </si>
  <si>
    <t>25 g</t>
  </si>
  <si>
    <t xml:space="preserve">Śniadanie </t>
  </si>
  <si>
    <t>Objad</t>
  </si>
  <si>
    <t xml:space="preserve">netto </t>
  </si>
  <si>
    <t>brutto</t>
  </si>
  <si>
    <t>netto</t>
  </si>
  <si>
    <t>Wartość netto grupy sportowe</t>
  </si>
  <si>
    <t>Cena brutto grupy sportowe</t>
  </si>
  <si>
    <t>Kategoria A (zestawy 1-7)</t>
  </si>
  <si>
    <t>Kategoria B (1-7)</t>
  </si>
  <si>
    <t>Kategoria C dorośli (1-7)</t>
  </si>
  <si>
    <t>Zupa pomidorowa z makaronem</t>
  </si>
  <si>
    <t>Rosół z makaronem</t>
  </si>
  <si>
    <t>Racuchy z jabłkiem</t>
  </si>
  <si>
    <t>35 g</t>
  </si>
  <si>
    <t>30 / 30 / 30</t>
  </si>
  <si>
    <t>200/40</t>
  </si>
  <si>
    <t>30/30</t>
  </si>
  <si>
    <t xml:space="preserve">150 g </t>
  </si>
  <si>
    <t xml:space="preserve">100 g </t>
  </si>
  <si>
    <t>36g</t>
  </si>
  <si>
    <t>200 / 40</t>
  </si>
  <si>
    <t>RODZAJ</t>
  </si>
  <si>
    <t xml:space="preserve">ILOŚĆ </t>
  </si>
  <si>
    <t>Cena jednostkowa netto</t>
  </si>
  <si>
    <t>Turniej I</t>
  </si>
  <si>
    <t>Menu Grupy VIP</t>
  </si>
  <si>
    <t xml:space="preserve">Turniej II </t>
  </si>
  <si>
    <t>Rodzaj</t>
  </si>
  <si>
    <t>VAT</t>
  </si>
  <si>
    <t>Kwota VAT</t>
  </si>
  <si>
    <t>cena brutto</t>
  </si>
  <si>
    <t>Śniadania hotelowe</t>
  </si>
  <si>
    <t xml:space="preserve">Obiady - bufet </t>
  </si>
  <si>
    <t>Obiady serwowane</t>
  </si>
  <si>
    <t xml:space="preserve">Kolacje </t>
  </si>
  <si>
    <t xml:space="preserve">Bankiet </t>
  </si>
  <si>
    <t xml:space="preserve">Przerwy kawowe </t>
  </si>
  <si>
    <t xml:space="preserve">Open Bary </t>
  </si>
  <si>
    <t xml:space="preserve">Zestawy Griliowe </t>
  </si>
  <si>
    <t xml:space="preserve">Alkohole i napoje </t>
  </si>
  <si>
    <t xml:space="preserve">Desery </t>
  </si>
  <si>
    <t xml:space="preserve">Grupy sportowe </t>
  </si>
  <si>
    <t>RAZEM</t>
  </si>
  <si>
    <t>Specjalne</t>
  </si>
  <si>
    <t>Usługi dodatkowe 8% gości hotelowych, podmiotów zewnętrznych  - typu dania dnia  Bistro, Grill, Pizzeria, niestandardowe imprezy okolicznościowe, dożynkowe itp..</t>
  </si>
  <si>
    <t>Usługi dodatkowe 23% gości hotelowych podmiotów zewnętrznych - niestandardowe napoje, alkohole</t>
  </si>
  <si>
    <t>Gulasz wieprzowy po węgiersku</t>
  </si>
  <si>
    <t>Placki ziemniaczane 3szt</t>
  </si>
  <si>
    <t>Surówka 2 rodzaje</t>
  </si>
  <si>
    <t xml:space="preserve">Deser bezowy z malinami i bitą śmietaną  </t>
  </si>
  <si>
    <t xml:space="preserve">Śledź z cebulą i żurawiną </t>
  </si>
  <si>
    <t xml:space="preserve">Roladka z szynki z pastą jajeczną  </t>
  </si>
  <si>
    <t xml:space="preserve">Talerz mięs pieczystych </t>
  </si>
  <si>
    <t>Talerz serów</t>
  </si>
  <si>
    <t xml:space="preserve">Sałatka z kurczakiem i czerwoną fasolą </t>
  </si>
  <si>
    <t xml:space="preserve">Roladka drobiowa z suszonymi pomidorami i fetą w sosie </t>
  </si>
  <si>
    <t xml:space="preserve">Puree ziemniaczane </t>
  </si>
  <si>
    <t>Surówka z  pekińskiej kapusty z warzywami</t>
  </si>
  <si>
    <t xml:space="preserve">Krem sułtański z bitą śmietaną  </t>
  </si>
  <si>
    <t>Ryba  po japońsku</t>
  </si>
  <si>
    <t xml:space="preserve">Schab po warszawsku </t>
  </si>
  <si>
    <t xml:space="preserve">Schab z śliwką/z żurawiną </t>
  </si>
  <si>
    <t xml:space="preserve">Deska kiełbas i wędlin obsuszanych </t>
  </si>
  <si>
    <t xml:space="preserve">Sałatka z grillowanym kurczakiem </t>
  </si>
  <si>
    <t>Filet z kurczaka a’la gyros</t>
  </si>
  <si>
    <t>Puree ziemniaczane</t>
  </si>
  <si>
    <t xml:space="preserve">Surówka z cukinii </t>
  </si>
  <si>
    <t xml:space="preserve">Racuchy serowe z sosem wiśniowym </t>
  </si>
  <si>
    <t xml:space="preserve">Rolada wieprzowa z pieczarkami i serem </t>
  </si>
  <si>
    <t xml:space="preserve">Śledź  w sosie śmietanowo musztardowym </t>
  </si>
  <si>
    <t xml:space="preserve">Półmisek tradycyjnych wędlin </t>
  </si>
  <si>
    <t>Półmisek polskich serów</t>
  </si>
  <si>
    <t>Sałatka gyros</t>
  </si>
  <si>
    <t>Kawa ekspres, herbata, woda</t>
  </si>
  <si>
    <t xml:space="preserve">Indyk w sosie sezamowym </t>
  </si>
  <si>
    <t>Ryż brązowy</t>
  </si>
  <si>
    <t>Selerowa z rodzynkami</t>
  </si>
  <si>
    <t>Tiramisu truskawkowe w pucharku</t>
  </si>
  <si>
    <t>Galantyna drobiowa</t>
  </si>
  <si>
    <t xml:space="preserve">Śledź w śmietanie </t>
  </si>
  <si>
    <t>Półmisek mięs pieczystych</t>
  </si>
  <si>
    <t xml:space="preserve">Sałatka z tuńczykiem z warzywami  </t>
  </si>
  <si>
    <t>Kolacja Zestaw 4</t>
  </si>
  <si>
    <t xml:space="preserve">Zraz wołowy w sosie własnym </t>
  </si>
  <si>
    <t xml:space="preserve">Kluski śląskie </t>
  </si>
  <si>
    <t xml:space="preserve">Surówka z ogórka kiszonego / Buraczki zasmażane </t>
  </si>
  <si>
    <t xml:space="preserve"> Jabłecznik na ciepło z lodami</t>
  </si>
  <si>
    <t xml:space="preserve">Śledź po kaszubsku </t>
  </si>
  <si>
    <t>Roladka wieprzowa z musem drobiowo-ziołowym</t>
  </si>
  <si>
    <t xml:space="preserve">Sałatka 7 składnikowa z szynką, kiełkami fasoli mung, kukurydzą, porem, papryką i jajkiem </t>
  </si>
  <si>
    <t xml:space="preserve">Półmisek serów </t>
  </si>
  <si>
    <t>Talerz wędlin i mięs pieczystych</t>
  </si>
  <si>
    <t xml:space="preserve">Golonka po bawarsku  </t>
  </si>
  <si>
    <t xml:space="preserve">Ziemniaki z koprem </t>
  </si>
  <si>
    <t xml:space="preserve">Kapusta zasmażana </t>
  </si>
  <si>
    <t xml:space="preserve">Deser Mus czekoladowy z orzechami i sosem tofi w pucharku </t>
  </si>
  <si>
    <t>Śledź w oleju z cebulą i ogórkiem</t>
  </si>
  <si>
    <t>Pasztet z żurawiną</t>
  </si>
  <si>
    <t xml:space="preserve">Sałatka z drwala </t>
  </si>
  <si>
    <t xml:space="preserve">Talerz polskich serów oraz serów wędzonych </t>
  </si>
  <si>
    <t>Półmisek kiełbas i mięs pieczystych</t>
  </si>
  <si>
    <t>Kolacja Zestaw 6</t>
  </si>
  <si>
    <t>Kolacja Zestaw 5</t>
  </si>
  <si>
    <t>sok 100% (dwa rodzaje)</t>
  </si>
  <si>
    <t>herbata czarna, zielona, owocowa ( kopertowa )</t>
  </si>
  <si>
    <t>owoce w całości (trzy rodzaje) lub kanapeczki banietowe (3 szt./os.) lub poączek czy bułka słodka</t>
  </si>
  <si>
    <t>sok 100% (trzy rodzaje)</t>
  </si>
  <si>
    <t>wódka biała ( Wyborowa, Finlandia )</t>
  </si>
  <si>
    <t>Zamówienia inne</t>
  </si>
  <si>
    <t>Wypełnić pole</t>
  </si>
  <si>
    <t>Wartość przenieść do zakładki nr 14  Zestawienie</t>
  </si>
  <si>
    <t>Wypełnić wszystkie pola</t>
  </si>
  <si>
    <t>Wypelnić wszystkie pola</t>
  </si>
  <si>
    <t>Razem cena zestawu</t>
  </si>
  <si>
    <r>
      <rPr>
        <b/>
        <sz val="12"/>
        <color theme="1"/>
        <rFont val="Arial"/>
        <family val="2"/>
        <charset val="238"/>
      </rPr>
      <t xml:space="preserve">Skład posiłku  </t>
    </r>
    <r>
      <rPr>
        <sz val="12"/>
        <color theme="1"/>
        <rFont val="Arial"/>
        <family val="2"/>
        <charset val="238"/>
      </rPr>
      <t xml:space="preserve">                   </t>
    </r>
  </si>
  <si>
    <r>
      <rPr>
        <b/>
        <sz val="12"/>
        <color theme="1"/>
        <rFont val="Arial"/>
        <family val="2"/>
        <charset val="238"/>
      </rPr>
      <t xml:space="preserve">Skład posiłku  </t>
    </r>
    <r>
      <rPr>
        <sz val="12"/>
        <color theme="1"/>
        <rFont val="Arial"/>
        <family val="2"/>
        <charset val="238"/>
      </rPr>
      <t xml:space="preserve">                  </t>
    </r>
  </si>
  <si>
    <r>
      <rPr>
        <b/>
        <sz val="12"/>
        <color theme="1"/>
        <rFont val="Arial"/>
        <family val="2"/>
        <charset val="238"/>
      </rPr>
      <t xml:space="preserve">Skład posiłku  </t>
    </r>
    <r>
      <rPr>
        <sz val="12"/>
        <color theme="1"/>
        <rFont val="Arial"/>
        <family val="2"/>
        <charset val="238"/>
      </rPr>
      <t xml:space="preserve">              </t>
    </r>
  </si>
  <si>
    <t>Kolacje zestaw cenowy III (szary)</t>
  </si>
  <si>
    <t>Obiady bufet zestaw cenowy III (szary)</t>
  </si>
  <si>
    <t>Zimna płyta (zestaw cenowy III - szary)</t>
  </si>
  <si>
    <r>
      <t xml:space="preserve">Skład posiłku    </t>
    </r>
    <r>
      <rPr>
        <sz val="12"/>
        <color rgb="FF000000"/>
        <rFont val="Calibri"/>
        <family val="2"/>
        <charset val="238"/>
        <scheme val="minor"/>
      </rPr>
      <t xml:space="preserve">                       </t>
    </r>
  </si>
  <si>
    <r>
      <t xml:space="preserve">Skład posiłku  </t>
    </r>
    <r>
      <rPr>
        <sz val="12"/>
        <color rgb="FF000000"/>
        <rFont val="Calibri"/>
        <family val="2"/>
        <charset val="238"/>
        <scheme val="minor"/>
      </rPr>
      <t xml:space="preserve">                   </t>
    </r>
  </si>
  <si>
    <r>
      <t xml:space="preserve">Skład posiłku    </t>
    </r>
    <r>
      <rPr>
        <sz val="12"/>
        <color rgb="FF000000"/>
        <rFont val="Calibri"/>
        <family val="2"/>
        <charset val="238"/>
        <scheme val="minor"/>
      </rPr>
      <t xml:space="preserve">                        </t>
    </r>
  </si>
  <si>
    <r>
      <t xml:space="preserve">Skład posiłku  </t>
    </r>
    <r>
      <rPr>
        <sz val="12"/>
        <color rgb="FF000000"/>
        <rFont val="Calibri"/>
        <family val="2"/>
        <charset val="238"/>
        <scheme val="minor"/>
      </rPr>
      <t xml:space="preserve">                 </t>
    </r>
  </si>
  <si>
    <r>
      <t xml:space="preserve">Skład posiłku    </t>
    </r>
    <r>
      <rPr>
        <sz val="12"/>
        <color rgb="FF000000"/>
        <rFont val="Calibri"/>
        <family val="2"/>
        <charset val="238"/>
        <scheme val="minor"/>
      </rPr>
      <t xml:space="preserve">                     </t>
    </r>
  </si>
  <si>
    <r>
      <t xml:space="preserve">Skład posiłku    </t>
    </r>
    <r>
      <rPr>
        <sz val="12"/>
        <color rgb="FF000000"/>
        <rFont val="Calibri"/>
        <family val="2"/>
        <charset val="238"/>
        <scheme val="minor"/>
      </rPr>
      <t xml:space="preserve">                      </t>
    </r>
  </si>
  <si>
    <t xml:space="preserve">Skład posiłku                        </t>
  </si>
  <si>
    <r>
      <t xml:space="preserve">Skład posiłku  </t>
    </r>
    <r>
      <rPr>
        <sz val="12"/>
        <color rgb="FF000000"/>
        <rFont val="Calibri"/>
        <family val="2"/>
        <charset val="238"/>
        <scheme val="minor"/>
      </rPr>
      <t xml:space="preserve">  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</si>
  <si>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</t>
    </r>
    <r>
      <rPr>
        <sz val="12"/>
        <color theme="1"/>
        <rFont val="Calibri"/>
        <family val="2"/>
        <charset val="238"/>
        <scheme val="minor"/>
      </rPr>
      <t xml:space="preserve">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</si>
  <si>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  </t>
    </r>
    <r>
      <rPr>
        <sz val="12"/>
        <color theme="1"/>
        <rFont val="Calibri"/>
        <family val="2"/>
        <charset val="238"/>
        <scheme val="minor"/>
      </rPr>
      <t xml:space="preserve">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</si>
  <si>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  </t>
    </r>
    <r>
      <rPr>
        <sz val="12"/>
        <color theme="1"/>
        <rFont val="Calibri"/>
        <family val="2"/>
        <charset val="238"/>
        <scheme val="minor"/>
      </rPr>
      <t xml:space="preserve">       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</si>
  <si>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</t>
    </r>
    <r>
      <rPr>
        <sz val="12"/>
        <color theme="1"/>
        <rFont val="Calibri"/>
        <family val="2"/>
        <charset val="238"/>
        <scheme val="minor"/>
      </rPr>
      <t xml:space="preserve">  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</si>
  <si>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  </t>
    </r>
    <r>
      <rPr>
        <sz val="12"/>
        <color theme="1"/>
        <rFont val="Calibri"/>
        <family val="2"/>
        <charset val="238"/>
        <scheme val="minor"/>
      </rPr>
      <t xml:space="preserve">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</si>
  <si>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</t>
    </r>
    <r>
      <rPr>
        <sz val="12"/>
        <color theme="1"/>
        <rFont val="Calibri"/>
        <family val="2"/>
        <charset val="238"/>
        <scheme val="minor"/>
      </rPr>
      <t xml:space="preserve"> 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</si>
  <si>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  </t>
    </r>
    <r>
      <rPr>
        <sz val="12"/>
        <color theme="1"/>
        <rFont val="Calibri"/>
        <family val="2"/>
        <charset val="238"/>
        <scheme val="minor"/>
      </rPr>
      <t xml:space="preserve">    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</si>
  <si>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</t>
    </r>
    <r>
      <rPr>
        <sz val="12"/>
        <color theme="1"/>
        <rFont val="Calibri"/>
        <family val="2"/>
        <charset val="238"/>
        <scheme val="minor"/>
      </rPr>
      <t xml:space="preserve">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</si>
  <si>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  </t>
    </r>
    <r>
      <rPr>
        <sz val="12"/>
        <color theme="1"/>
        <rFont val="Calibri"/>
        <family val="2"/>
        <charset val="238"/>
        <scheme val="minor"/>
      </rPr>
      <t xml:space="preserve">                        </t>
    </r>
  </si>
  <si>
    <r>
      <rPr>
        <b/>
        <sz val="12"/>
        <color theme="1"/>
        <rFont val="Calibri"/>
        <family val="2"/>
        <charset val="238"/>
        <scheme val="minor"/>
      </rPr>
      <t xml:space="preserve">Skład posiłku  </t>
    </r>
    <r>
      <rPr>
        <sz val="12"/>
        <color theme="1"/>
        <rFont val="Calibri"/>
        <family val="2"/>
        <charset val="238"/>
        <scheme val="minor"/>
      </rPr>
      <t xml:space="preserve">           </t>
    </r>
  </si>
  <si>
    <t>Śniadania hotelowe bufet (powyżej 5 os.)</t>
  </si>
  <si>
    <t>Pieczywo zwykłe i razowe</t>
  </si>
  <si>
    <t>Bułka kajzerka</t>
  </si>
  <si>
    <t>Masło 80-82%</t>
  </si>
  <si>
    <t>Sery  3 rodzaje (biały, żółty,topiony)</t>
  </si>
  <si>
    <t>Wędlina 3 rodzaje (szynka, polędwica sopocka,szynkowa)</t>
  </si>
  <si>
    <t>Pasty 2 rodzje (słona , słodka)</t>
  </si>
  <si>
    <t>Jogurt owocowy lub naturalny</t>
  </si>
  <si>
    <t>Warzywa 3 rodzaje (sałata, pomigor, ogórek, żodkiewka, papryka)</t>
  </si>
  <si>
    <t>Owoce sezonowe (jabłko, banan, mandarynka)</t>
  </si>
  <si>
    <t>Płatki śniadaniowe z mlekiem (kukurydziane, czekoladowe, owsiane, musli)</t>
  </si>
  <si>
    <t>Ciasto</t>
  </si>
  <si>
    <t>Napoje zimne - soki 3 rodzaje (z zagęszczonego soku, pasteryzowany 100%)</t>
  </si>
  <si>
    <t xml:space="preserve">Woda gazowana i niegazowana </t>
  </si>
  <si>
    <t xml:space="preserve"> Herbaty (czarna, owocowa) </t>
  </si>
  <si>
    <t>Kawa z ekspresu, kawa rozpuszczalna</t>
  </si>
  <si>
    <t>Gorąca czekolada lub kakao</t>
  </si>
  <si>
    <t>Dodatki (owoce suszone, nasiona, orzechy, dźem, miód, ketchup, musztarda, majonez, cukier, słodzik, sól itp.)</t>
  </si>
  <si>
    <t>Zimne przekąski 3 rodzaje (sałatki, jajka na twardo, mięsa pieczyste, pasztet itp.)</t>
  </si>
  <si>
    <t>Dania ciepłe 2 rodzaje (np. jajecznica na maśle, frankfuterki, naleśniki na słono, słodko, tosty, omlet itp..)</t>
  </si>
  <si>
    <t>Zestawienie - Śniadania Hotelowe</t>
  </si>
  <si>
    <t>Śniadania hotelowe talerzowe (do 5 os.)</t>
  </si>
  <si>
    <t>Ser żółty</t>
  </si>
  <si>
    <t>Wędlina 2 rodzaje (szynka, polędwica sopocka)</t>
  </si>
  <si>
    <t>Napoje zimne - sok (z zagęszczonego soku, pasteryzowany 100%)</t>
  </si>
  <si>
    <t xml:space="preserve">Herbaty (czarna, owocowa) </t>
  </si>
  <si>
    <t>Danie ciepłe z dodatkami 1 rodzaj do wyboru (np. parówka/jajecznica)</t>
  </si>
  <si>
    <t>2 kanapki z bułki kajzerki z masłem, wędliną, serem i warzywami</t>
  </si>
  <si>
    <t>Sok w butelce (z zagęszczonego soku, pasteryzowany 100%)</t>
  </si>
  <si>
    <t>Woda w butelce</t>
  </si>
  <si>
    <t>Owoc 1 rodzaj (jabłko, banan)</t>
  </si>
  <si>
    <t>Serwetka, łyżeczka jednorazowa</t>
  </si>
  <si>
    <t>Śniadania suchy prowiant (na wynos)</t>
  </si>
  <si>
    <t>Krem pieczarkowy z groszkiem ptysiowym</t>
  </si>
  <si>
    <t>Roladka schabowa z szynka i serem</t>
  </si>
  <si>
    <t>Ziemniaki</t>
  </si>
  <si>
    <t>Surówka z białej kapusty z kukurydzą i koprem</t>
  </si>
  <si>
    <t>Sok jabłkowy / woda / kompot</t>
  </si>
  <si>
    <t>Barszcz czerwony z puree ziemniaczanym i skwarkami</t>
  </si>
  <si>
    <t>Kotlet pożarski z warzywami</t>
  </si>
  <si>
    <t>Ryż curry</t>
  </si>
  <si>
    <t>Zupa serowa z makaronem</t>
  </si>
  <si>
    <t>Karczek w sosie pieczeniowym / Kieszonkadrobiowa z pomidorem suszonym i mozzarella</t>
  </si>
  <si>
    <t>Puree zimniaczane / Kluski śląskie</t>
  </si>
  <si>
    <t>Surówka z selera / Marchewka glazurowana</t>
  </si>
  <si>
    <t>Sok jabłkowy / Woda / Kompot</t>
  </si>
  <si>
    <t>Krem kukurydziany z popcornem</t>
  </si>
  <si>
    <t>Skrzydełka z kurczaka w sosie słodko-kwaśnym / Mintaj po parysku</t>
  </si>
  <si>
    <t>Ziemniaki opoekane / Ryż z warzywami</t>
  </si>
  <si>
    <t>Surówka z marchwi na ostro / Surówka z kapusty pekińskiej</t>
  </si>
  <si>
    <t>Sok cz. Porz./ Woda / Kompot</t>
  </si>
  <si>
    <t>Surówka porowa</t>
  </si>
  <si>
    <t>Sok owocowy / Woda / Kompot</t>
  </si>
  <si>
    <t>Krem jarzynowy z grzankami</t>
  </si>
  <si>
    <t>Kotlet drobiowy po włosku</t>
  </si>
  <si>
    <t>Fasolka szparagowa z bułką i masłem/ Surówka</t>
  </si>
  <si>
    <t>Zupa myśliwego</t>
  </si>
  <si>
    <t>Grillowany karczek z cebulą /  Gulasz wieprzowy</t>
  </si>
  <si>
    <t>Ryż biały / Frytki</t>
  </si>
  <si>
    <t>Surówka z kiszonego ogórka / Surówka z białej kapusty</t>
  </si>
  <si>
    <t>Krupnik królewski z podrobami</t>
  </si>
  <si>
    <t>Dorsz panierowany w migdałach</t>
  </si>
  <si>
    <t>Frytki</t>
  </si>
  <si>
    <t>Surówka z kiszonej kapusty</t>
  </si>
  <si>
    <t>Krem brokułowy z grzankami</t>
  </si>
  <si>
    <t>Kotlet schabowy / Filet z kurczaka z brzoskwinią i serem lazur</t>
  </si>
  <si>
    <t>Półksiężyce / Puree ziemniaczane</t>
  </si>
  <si>
    <t>Kalafior gotowany/ Surówka porowa</t>
  </si>
  <si>
    <t>Barszcz biały z kiełbasą i jajkiem</t>
  </si>
  <si>
    <t>Zraz wołowy w sosie pieczeniowym</t>
  </si>
  <si>
    <t>Kasza gryczana</t>
  </si>
  <si>
    <t>Surówka z ogórka kiszonego</t>
  </si>
  <si>
    <t>Krupnik z ziemniakami</t>
  </si>
  <si>
    <t>Polędwiczki wieprzowe w sosie z suszonych pomidorów / Pierś z kurczaka po parysku</t>
  </si>
  <si>
    <t>Kasza pęczak z ziołmi/ Ziemniaki gotowane</t>
  </si>
  <si>
    <t>Surówka z marchewki na ostro/ Warzywa gotowane</t>
  </si>
  <si>
    <t>Zestawienie - Obiady bufet</t>
  </si>
  <si>
    <t>Krem pomidorowo-paprykowy</t>
  </si>
  <si>
    <t>Barszcz biały</t>
  </si>
  <si>
    <t>Polędwiczki wieprzowe w sosie z serów pleśniowych / Roladka drobiowa z pieczarkami i serem żółtym</t>
  </si>
  <si>
    <t>Penne razowe / Puree ziemniaczane z cebulką</t>
  </si>
  <si>
    <t>Bufet sałatkowy</t>
  </si>
  <si>
    <t>Sernik</t>
  </si>
  <si>
    <t>Żurek z jajkiem i kiełbasą</t>
  </si>
  <si>
    <t>Krem z białych warzyw z chipsem bekonowym</t>
  </si>
  <si>
    <t>Eskalopki z indyka w sosie porowym / Schab po kowalsku</t>
  </si>
  <si>
    <t>Ziemniaki opiekane / Kasza jęczmienna</t>
  </si>
  <si>
    <t>Tiramisu</t>
  </si>
  <si>
    <t>Zupa gołąbkowa</t>
  </si>
  <si>
    <t>Schab pieczony w sosie śliwkowym/  Rumsztyk wieprzowy z cebulką</t>
  </si>
  <si>
    <t>Kasza pęczak z ziołami / Ziemniaki gotowane</t>
  </si>
  <si>
    <t>Szarlotka</t>
  </si>
  <si>
    <t>Rosół z pierożkami mięsnymi</t>
  </si>
  <si>
    <t>Zupa fasolowa</t>
  </si>
  <si>
    <t>Karkówka w sosie z zielonego pieprzu / Dorsz w cieście pietruszkowym</t>
  </si>
  <si>
    <t>Ryz z warzywami / Ziemniaki</t>
  </si>
  <si>
    <t>Panacotta</t>
  </si>
  <si>
    <t>Krem pomidorowy z mozzarellą</t>
  </si>
  <si>
    <t>Kwaśnica</t>
  </si>
  <si>
    <t xml:space="preserve">Bitki wołowe w sosie z czerwonej cebuli / Udko faszerowane mięsem mielonym i warzywami </t>
  </si>
  <si>
    <t>Kasza  Jęczmienna/ Puree ziemniaczane</t>
  </si>
  <si>
    <t>Creme Brulee</t>
  </si>
  <si>
    <t>Zestawienie - Obiady serwowane</t>
  </si>
  <si>
    <t>Bogracz z tartymi kluskami</t>
  </si>
  <si>
    <t>Zraz wołowy z ogórkiem, cebulą i boczkiem</t>
  </si>
  <si>
    <t>Ziemniaki purre</t>
  </si>
  <si>
    <t>Kapusta kiszona zasm.</t>
  </si>
  <si>
    <t>Sok  / Woda / Kompot</t>
  </si>
  <si>
    <t>Zupa ziemniaczana z bekonem</t>
  </si>
  <si>
    <t>Schab zapiekany z ananasem i serem</t>
  </si>
  <si>
    <t>Talarki pieczone</t>
  </si>
  <si>
    <t>Surówka z białej kapusty</t>
  </si>
  <si>
    <t>Strogonoff wołowy</t>
  </si>
  <si>
    <t>Schab po sztygarsku</t>
  </si>
  <si>
    <t>Pieczone ziemniaki</t>
  </si>
  <si>
    <t>Surówka z fasolki szparagowej</t>
  </si>
  <si>
    <t>Roladka drobiowa z boczkiem i szparagami w sosie miodowo-musztardowym</t>
  </si>
  <si>
    <t>Ziemniaki z wody</t>
  </si>
  <si>
    <t xml:space="preserve">Mix sałat z warzywami i sosem vinegret </t>
  </si>
  <si>
    <t>Roladka z kurczaka ze szpinakiem i suszonymi pomidorami w sosie serowym</t>
  </si>
  <si>
    <t>Ryż kolorowy</t>
  </si>
  <si>
    <t>Surówka chińska</t>
  </si>
  <si>
    <t>Krem dyniowy z mleczkiem kokosowym</t>
  </si>
  <si>
    <t>Poliki w sosie chrzanowym</t>
  </si>
  <si>
    <t>Surówka z marchewki na ostro</t>
  </si>
  <si>
    <t>Zalewajka na wędzonce</t>
  </si>
  <si>
    <t>Miruna w cieście piwnym</t>
  </si>
  <si>
    <t>Krupnik królewski</t>
  </si>
  <si>
    <t>Pieczarki faszerowanemięsem mielonym</t>
  </si>
  <si>
    <t>Ziemniaki opiekane z ziołami</t>
  </si>
  <si>
    <t>Buraczki karmelizowane</t>
  </si>
  <si>
    <t>Ogórkowa z ziemniakami</t>
  </si>
  <si>
    <t>Gulasz wp. a 'la strogonoff</t>
  </si>
  <si>
    <t>Kopytka</t>
  </si>
  <si>
    <t>Surówka z kapusty pekińskiej</t>
  </si>
  <si>
    <t>Zestawienie - Kolacje</t>
  </si>
  <si>
    <t>1 - Bankiet - Przystawki</t>
  </si>
  <si>
    <t>Tatar wołowy z marynatami</t>
  </si>
  <si>
    <t>Pierogi z gruszką i serem pleśniowym</t>
  </si>
  <si>
    <t>Ser camembert z żurawina na rukoli</t>
  </si>
  <si>
    <t>Carpaccio z pieczonego buraka i sera koziego</t>
  </si>
  <si>
    <t>Pasztet domowy z żurawiną</t>
  </si>
  <si>
    <t>Sałatka z wątróbką drobiową i sosem malinowym</t>
  </si>
  <si>
    <t>Krem dyniowy z płatkami migdałowymi</t>
  </si>
  <si>
    <t>Krem z pieczonej papryki</t>
  </si>
  <si>
    <t>Zupa bogracz</t>
  </si>
  <si>
    <t xml:space="preserve">Consome z pierożkami </t>
  </si>
  <si>
    <t>Zupa borowikowa z ziemniakami</t>
  </si>
  <si>
    <t>Flaki z boczniaków</t>
  </si>
  <si>
    <t xml:space="preserve">Krem z zielonego groszku z prażonym słonecznikiem </t>
  </si>
  <si>
    <t>Filet z kurczaka z musztardą francuzką i boczkiem, opiekane ziemniaki w ziołach, surówka z kapusty pekińskiej</t>
  </si>
  <si>
    <t>Polędwica wieprzowa z pieczarkami, ziemniaki opiekane z cebulką, surówka z białej kapusty</t>
  </si>
  <si>
    <t>Devolay, Ryż z warzywami, mix sałat</t>
  </si>
  <si>
    <t>Wieprzowina z chilli w sosie, kluseczki śląskie, surówka z czerwonej kapusty</t>
  </si>
  <si>
    <t>Filet z grilla w sosie podgrzybkowym, kasza pęczak, buraczki gotowane</t>
  </si>
  <si>
    <t>Dorsz panierowany, ziemniaki z wody, warzywa na parze</t>
  </si>
  <si>
    <t>Gołąbki z ryżem w warzywami w sosie pomidorowym</t>
  </si>
  <si>
    <t>2 - Bankiet -Zupy</t>
  </si>
  <si>
    <r>
      <rPr>
        <b/>
        <sz val="12"/>
        <color theme="1"/>
        <rFont val="Calibri"/>
        <family val="2"/>
        <charset val="238"/>
        <scheme val="minor"/>
      </rPr>
      <t>3 - Bankiet -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Danie ciepłe</t>
    </r>
  </si>
  <si>
    <t>4 - Bankiet - Danie ciepłe</t>
  </si>
  <si>
    <t>Konfitowana noga z kaczki, gnocchi, buraczki zasmażane</t>
  </si>
  <si>
    <t>Poliki wołowe w sosie, gnocchi, buraczki glazurowane</t>
  </si>
  <si>
    <r>
      <rPr>
        <b/>
        <sz val="12"/>
        <color theme="1"/>
        <rFont val="Calibri"/>
        <family val="2"/>
        <charset val="238"/>
        <scheme val="minor"/>
      </rPr>
      <t>8 - Bankiet -</t>
    </r>
    <r>
      <rPr>
        <sz val="12"/>
        <color theme="1"/>
        <rFont val="Calibri"/>
        <family val="2"/>
        <charset val="238"/>
        <scheme val="minor"/>
      </rPr>
      <t xml:space="preserve"> Drugie danie ciepłe</t>
    </r>
  </si>
  <si>
    <t>Bankiet - Zimna płyta</t>
  </si>
  <si>
    <t>Boeuf strogonow z pieczywem</t>
  </si>
  <si>
    <t>Żur staropolski z biała kiełbasą</t>
  </si>
  <si>
    <t>Barszcz czerwony z krokietem</t>
  </si>
  <si>
    <t>Mięsa pieczyste, deska serów , galantyna drobiowa, śledz w śmietanie, pikle, sałatka grecka, pieczywo, masełko</t>
  </si>
  <si>
    <t>5 - Bankiet - Zimna płyta</t>
  </si>
  <si>
    <t>6 - Bankiet - Zimna płyta</t>
  </si>
  <si>
    <t>Mięsa pieczyste, deska serów, galantyna drobiowa, śledz w śmietanie, pikle, sałatka z kurczakiem, mini tortilla, pieczywo, masełko</t>
  </si>
  <si>
    <t>7 - Bankiet - Zimna płyta</t>
  </si>
  <si>
    <t>Mięsa pieczyste, deska serów , galantyna drobiowa, śledz w śmietanie, pikle, sałatka z kurczakiem, mini tortilla, mini bufet sałatkowy, ryba w marynacie,pieczywo, masełko</t>
  </si>
  <si>
    <t>Mięsa pieczyste, deska serów , marynowana papryka z serkiem ricotta, roladki z boczku z suszonymi pomidorami i rucolą, sałatka brokułowa, mini tortilla, mini bufet sałatkowy, pasztet z żurawiną,pieczywo, masełko</t>
  </si>
  <si>
    <t>9 - Bankiet - Drugie danie ciepłe</t>
  </si>
  <si>
    <t xml:space="preserve">Pierogi z wołowiną na ostro zasmażane </t>
  </si>
  <si>
    <t>Szaszłyk z kurczaka z warzywami z pary</t>
  </si>
  <si>
    <t>Pierogi z kurkami i ricottą z rumianą cebulką</t>
  </si>
  <si>
    <t>Zestawienie - Bankiet</t>
  </si>
  <si>
    <t>1 - Przerwa kawowa zestaw I - jednorazowa</t>
  </si>
  <si>
    <t>2 - Przerwa kawowa zestaw I - ciągła</t>
  </si>
  <si>
    <t>3 - Przerwa kawowa zestaw II - jednorazowa</t>
  </si>
  <si>
    <t>4 - Przerwa kawowa zestaw II - ciągła</t>
  </si>
  <si>
    <t>5 - Przerwa kawowa zestaw III - jednorazowa</t>
  </si>
  <si>
    <t>6 - Przerwa kawowa zestaw III - ciągła</t>
  </si>
  <si>
    <t>7 - Przerwa kawowa zestaw IV - jednorazowa</t>
  </si>
  <si>
    <t>8 - Przerwa kawowa zestaw IV - ciągła</t>
  </si>
  <si>
    <t>Zestawienie - Przerwa kawowa</t>
  </si>
  <si>
    <t>Wartość przenieść do zakładki nr 14 Zestawienie</t>
  </si>
  <si>
    <t>Zestawienie - Open Bar</t>
  </si>
  <si>
    <t>1 - Open Bar 3H - Zestaw I</t>
  </si>
  <si>
    <t>2 - Open Bar 5H - Zestaw I</t>
  </si>
  <si>
    <t>3 - Open Bar 3H - Zestaw II</t>
  </si>
  <si>
    <t>4 - Open Bar 5H - Zestaw II</t>
  </si>
  <si>
    <t>5 - Open Bar 3H - Zestaw III</t>
  </si>
  <si>
    <t>6 - Open Bar 5H - Zestaw III</t>
  </si>
  <si>
    <t>7 - Open Bar 3H - Zestaw IV</t>
  </si>
  <si>
    <t>8 - Open Bar 3H - Zestaw IV</t>
  </si>
  <si>
    <t>9 - Open Bar 3H - Zestaw V</t>
  </si>
  <si>
    <t>10 - Open Bar 5H - Zestaw V</t>
  </si>
  <si>
    <t>Żurek z jajkiem</t>
  </si>
  <si>
    <t>Kiełbasa, kaszanka</t>
  </si>
  <si>
    <t>Dodatki: pieczywo, ketchup, musztarda</t>
  </si>
  <si>
    <t>Sok/woda</t>
  </si>
  <si>
    <t>Zupa grochowa</t>
  </si>
  <si>
    <t>Kiełbasa,karczek</t>
  </si>
  <si>
    <t>Chleb ze smalcem i ogórkiem kiszonym</t>
  </si>
  <si>
    <t>Chleb ze smalcem i ogórkiem kiszonym/małosolnym</t>
  </si>
  <si>
    <t>Sałatka grecka z fetą</t>
  </si>
  <si>
    <t xml:space="preserve">Kiełbasa, karczek, szaszłyk drobiowy </t>
  </si>
  <si>
    <t>Kiełbasa, karczek, szaszłyk drobiowy</t>
  </si>
  <si>
    <t>Bigos</t>
  </si>
  <si>
    <t>Mini bufet sałatkowy (z 5 składników + sosy)</t>
  </si>
  <si>
    <t>Bakłażan grillowany + ziemniaki w ziołach</t>
  </si>
  <si>
    <t>Zupa gulaszowa</t>
  </si>
  <si>
    <t>Zestawienie - Zestawy Grillowe</t>
  </si>
  <si>
    <t>Alkohole i napoje</t>
  </si>
  <si>
    <t>Wartości przenieść do zakładki nr 14 Zestawienie</t>
  </si>
  <si>
    <t>Desery-Ciasta</t>
  </si>
  <si>
    <t>Piernik</t>
  </si>
  <si>
    <t xml:space="preserve">Szarlotka </t>
  </si>
  <si>
    <t>Panacotta z owocami</t>
  </si>
  <si>
    <t>Creme brulee</t>
  </si>
  <si>
    <t>Ciasto czekoladowe</t>
  </si>
  <si>
    <t>Deser lodowy</t>
  </si>
  <si>
    <t>Zestawienie - Grupy sportowe</t>
  </si>
  <si>
    <t>Kategoria A  - Zestaw 1</t>
  </si>
  <si>
    <t>Kategoria A  - Zestaw 2</t>
  </si>
  <si>
    <t>Kategoria A- Zestaw 3</t>
  </si>
  <si>
    <t>Kategoria A  - Zestaw 4</t>
  </si>
  <si>
    <t>Kategoria A - Zestaw 5</t>
  </si>
  <si>
    <t>Kategoria A - Zestaw 6</t>
  </si>
  <si>
    <t>Kategoria A  - Zestaw 7</t>
  </si>
  <si>
    <t>Kategoria B - Zestaw 7</t>
  </si>
  <si>
    <t>Kategoria B - Zestaw 6</t>
  </si>
  <si>
    <t>Kategoria B  - Zestaw 5</t>
  </si>
  <si>
    <t>Kategoria B - Zestaw 4</t>
  </si>
  <si>
    <t>Kategoria B - Zestaw 3</t>
  </si>
  <si>
    <t>Kategoria B - Zestaw 2</t>
  </si>
  <si>
    <t>Kategoria B - Zestaw 1</t>
  </si>
  <si>
    <t>Kategoria C (dorośli)- Zestaw 1</t>
  </si>
  <si>
    <t>Kategoria C (dorośli) - Zestaw 2</t>
  </si>
  <si>
    <t>Kategoria C (dorośli) - Zestaw 3</t>
  </si>
  <si>
    <t>Kategoria C (dorośli)- Zestaw 4</t>
  </si>
  <si>
    <t>Kategoria C (dorośli) - Zestaw 5</t>
  </si>
  <si>
    <t>Kategoria C (dorośli) - Zestaw 6</t>
  </si>
  <si>
    <t>Kategoria C (dorośli)- Zestaw 7</t>
  </si>
  <si>
    <t>Wędlina (3 rodzaje)</t>
  </si>
  <si>
    <t>Sery żółte (2 rodzaje)</t>
  </si>
  <si>
    <t>Sery żółte (3 rodzaje)</t>
  </si>
  <si>
    <t>Pomidor</t>
  </si>
  <si>
    <t>Ogórek</t>
  </si>
  <si>
    <t>Ogórek zielony</t>
  </si>
  <si>
    <t>Owoc sezonowy</t>
  </si>
  <si>
    <t>Herbata</t>
  </si>
  <si>
    <t>Ryż na mleku</t>
  </si>
  <si>
    <t>Sok jabłkowy</t>
  </si>
  <si>
    <t>Twarożek ze szczypiorkiem</t>
  </si>
  <si>
    <t>Jogurt naturalny</t>
  </si>
  <si>
    <t xml:space="preserve">Dżem brzoskwiniowy </t>
  </si>
  <si>
    <t>Płatki czekoladowe</t>
  </si>
  <si>
    <t>Mleko 2%</t>
  </si>
  <si>
    <t>Papryka</t>
  </si>
  <si>
    <t>Jajecznica z wedliną</t>
  </si>
  <si>
    <t>Kakao naturalne z mlekiem</t>
  </si>
  <si>
    <t>Jogurt owocowy</t>
  </si>
  <si>
    <t>Frankfurterka</t>
  </si>
  <si>
    <t>Papryka czerwona</t>
  </si>
  <si>
    <t>Dżem truskawkowy</t>
  </si>
  <si>
    <t>Naleśniki z serem</t>
  </si>
  <si>
    <t>Jablko</t>
  </si>
  <si>
    <t>Tosty z serem</t>
  </si>
  <si>
    <t>Miód</t>
  </si>
  <si>
    <t>Mandarynka</t>
  </si>
  <si>
    <t>Twarożek z papryką</t>
  </si>
  <si>
    <t>Banan</t>
  </si>
  <si>
    <t>Parówki drobiowe</t>
  </si>
  <si>
    <t>Barszcz czerwony z ziemniakami</t>
  </si>
  <si>
    <t>Udko z kurczaka a'la KFC</t>
  </si>
  <si>
    <t>Pulpety wieprzowe w sosie</t>
  </si>
  <si>
    <t>Buraczki z chrzanem</t>
  </si>
  <si>
    <t>Kompot</t>
  </si>
  <si>
    <t>Paluszki rybne 6szt</t>
  </si>
  <si>
    <t>Surówka z kapusty kiszonej</t>
  </si>
  <si>
    <t>Surowka z białej kapusty</t>
  </si>
  <si>
    <t>Pieczarkowa z makaronem</t>
  </si>
  <si>
    <t>Kotlet schabowy po kowalsku</t>
  </si>
  <si>
    <t>Surówka z czerwonej kapusty</t>
  </si>
  <si>
    <t>Pomidorowa z ryżem</t>
  </si>
  <si>
    <t>Stripsy drobiowe / sos czosnkowy lub ketchup</t>
  </si>
  <si>
    <t>Gulasz wieprzowy</t>
  </si>
  <si>
    <t>Kasza pęczak</t>
  </si>
  <si>
    <t>Zupa szczawiowa z jajkiem i grzankami</t>
  </si>
  <si>
    <t>Schab w sosie własnym</t>
  </si>
  <si>
    <t>Pieczywo mieszane</t>
  </si>
  <si>
    <t>Zapiekanka warzywna z serem mozarella</t>
  </si>
  <si>
    <t>Sok z czarnej porzeczki</t>
  </si>
  <si>
    <t>Twaróg</t>
  </si>
  <si>
    <t>Ser Twaróg</t>
  </si>
  <si>
    <t xml:space="preserve">Racuchy z cukrem pudrem/dżem </t>
  </si>
  <si>
    <t>Sok pomarańczowy</t>
  </si>
  <si>
    <t>Sałata lodowa</t>
  </si>
  <si>
    <t>Papryka / Sałata lodowa</t>
  </si>
  <si>
    <t>Budyń z kaszy jaglanej</t>
  </si>
  <si>
    <t>Rzodkiewka</t>
  </si>
  <si>
    <t>Placuszki serowe na słodko z cukrem pudrem</t>
  </si>
  <si>
    <t>Jajko na twardo</t>
  </si>
  <si>
    <t>Pasta jajeczna z wędliną</t>
  </si>
  <si>
    <t>Spaghetti z sosem bolognese</t>
  </si>
  <si>
    <t>Zapiekanka ziemniaczana z wieprzowiną</t>
  </si>
  <si>
    <t>Pasztet</t>
  </si>
  <si>
    <t>Pierogi z serem</t>
  </si>
  <si>
    <t>Twarożek z rzodkiewką</t>
  </si>
  <si>
    <t>Jabłko</t>
  </si>
  <si>
    <t>Pasta jajeczna</t>
  </si>
  <si>
    <t>Twarożek z cynamonem</t>
  </si>
  <si>
    <t>Jajka sadzone</t>
  </si>
  <si>
    <t>Zupa brokułowa z makaronem</t>
  </si>
  <si>
    <t>Mintaj panierowany</t>
  </si>
  <si>
    <t>Ryż biały</t>
  </si>
  <si>
    <t>Ryż biały/ Ziemniaki</t>
  </si>
  <si>
    <t>Pasta z tuńczyka</t>
  </si>
  <si>
    <t>Kotlet schabowy z pietruszką</t>
  </si>
  <si>
    <t>Jajecznica</t>
  </si>
  <si>
    <t>Płatki owsiane</t>
  </si>
  <si>
    <t>Kiełbaski wieprzowe</t>
  </si>
  <si>
    <t>Ketchup/Musztarda</t>
  </si>
  <si>
    <t>Sok pomarańczowy / Woda / Kompot</t>
  </si>
  <si>
    <t>Sok pomarańczowy / Woda/ Kompot</t>
  </si>
  <si>
    <t>Sok jabłkowy / Woda</t>
  </si>
  <si>
    <t>Sok pomarańczowy / Woda</t>
  </si>
  <si>
    <t>Sok jabłkowy/ Woda/ Kompot</t>
  </si>
  <si>
    <t>Sok czarna porzeczka/ Woda</t>
  </si>
  <si>
    <t>Sok czarna porzeczka / Woda</t>
  </si>
  <si>
    <t>Sok z czarnej porzeczki / Woda</t>
  </si>
  <si>
    <t>Kawa / Herbata</t>
  </si>
  <si>
    <t>Kawa/ Herbata</t>
  </si>
  <si>
    <t>Herbata/ Kawa</t>
  </si>
  <si>
    <t>Herbata /Kawa</t>
  </si>
  <si>
    <t>Herbata / Kawa</t>
  </si>
  <si>
    <t>Herbata/Kawa</t>
  </si>
  <si>
    <t>Naleśniki razowe z dżemem</t>
  </si>
  <si>
    <t>Płatki kukurydziane</t>
  </si>
  <si>
    <t>Woda z cytryną</t>
  </si>
  <si>
    <t>Płatki mussli</t>
  </si>
  <si>
    <t>Parówki na ciepło</t>
  </si>
  <si>
    <t>Ogórek ze szczypiorkiem</t>
  </si>
  <si>
    <t>Naleśniki z cukrem pudrem</t>
  </si>
  <si>
    <t>Jaja sadzone</t>
  </si>
  <si>
    <t>Tosty z jajkiem sadzonym</t>
  </si>
  <si>
    <t>Tosty francuskie</t>
  </si>
  <si>
    <t>Pomidor ze szczypiorkiem</t>
  </si>
  <si>
    <t>Zupa szczawiowa z jajkiem</t>
  </si>
  <si>
    <t>Filet z indyka</t>
  </si>
  <si>
    <t>Kasza jaglana</t>
  </si>
  <si>
    <t>Kasza jaglana / Ziemniaki</t>
  </si>
  <si>
    <t>Kasza gryczana/ Ziemniaki</t>
  </si>
  <si>
    <t>Kasza gryczana /Ziemniaki</t>
  </si>
  <si>
    <t xml:space="preserve">Zupa selerowa z makaronem / </t>
  </si>
  <si>
    <t>Zupa pomidorowa z ryżem</t>
  </si>
  <si>
    <t>Sałatka warzywna</t>
  </si>
  <si>
    <t>Sałtka makaronowa</t>
  </si>
  <si>
    <t>Naleśniki razowe z dżemem brzoskwiniowym</t>
  </si>
  <si>
    <t>Zupa kalafiorowa z makaronem</t>
  </si>
  <si>
    <t>Pałka z kurczaka duszona</t>
  </si>
  <si>
    <t>Surówka z kapusty czerwonej</t>
  </si>
  <si>
    <t>Surówka z selera</t>
  </si>
  <si>
    <t>Ogórek kiszony</t>
  </si>
  <si>
    <t>Ogórek kiszony / Papryka</t>
  </si>
  <si>
    <t>Zupa mleczna</t>
  </si>
  <si>
    <t>Jajka gotowane na twardo</t>
  </si>
  <si>
    <t>Pasta z makreli</t>
  </si>
  <si>
    <t>Marchewka z groszkiem</t>
  </si>
  <si>
    <t>Mini marchewka</t>
  </si>
  <si>
    <t>Surówka z marchewki na słodko</t>
  </si>
  <si>
    <t>Surówka z marchewki i pora</t>
  </si>
  <si>
    <t>Kefir</t>
  </si>
  <si>
    <t>Koktail maślankowy z truskawkami</t>
  </si>
  <si>
    <t>Koktail maślankowy z bananem</t>
  </si>
  <si>
    <t>Wędlina 3 rodzaje</t>
  </si>
  <si>
    <t>Makaron tagiatelle z</t>
  </si>
  <si>
    <t>Kurczakiem i sosem pomidorowym</t>
  </si>
  <si>
    <t>Zapiekanka brokół-kalafior</t>
  </si>
  <si>
    <t xml:space="preserve">Zapiekanka makaronaowa z  </t>
  </si>
  <si>
    <t>Karczek z grilla</t>
  </si>
  <si>
    <t>Mintaj soute</t>
  </si>
  <si>
    <t>Ryż paraboliczny</t>
  </si>
  <si>
    <t>Ryż paraboliczny / Ziemniaki</t>
  </si>
  <si>
    <t>Ryż dziki / Ziemniaki</t>
  </si>
  <si>
    <t>Ryż dziki / Makaron razowy</t>
  </si>
  <si>
    <t>Makaron razowy z sosem serowym</t>
  </si>
  <si>
    <t>Makaron razowy z pulpetami</t>
  </si>
  <si>
    <t>Makaron razowy z filecikami</t>
  </si>
  <si>
    <t>Serek topiony różne smaki</t>
  </si>
  <si>
    <t xml:space="preserve">Rosół z makaronem/ </t>
  </si>
  <si>
    <t>Sałatka z tuńczyka</t>
  </si>
  <si>
    <t>Sałatka z kurczaka</t>
  </si>
  <si>
    <t>Ryż biały z sosem pomidorowym</t>
  </si>
  <si>
    <t>Zapiekanka makaronowa z</t>
  </si>
  <si>
    <t>i pulpecikami drobiowymi</t>
  </si>
  <si>
    <t>szynką</t>
  </si>
  <si>
    <t>Zupa jarzynowa z makaronem /</t>
  </si>
  <si>
    <t>Kotlet schabowy / Ryba soute</t>
  </si>
  <si>
    <t>Brokuł z pary</t>
  </si>
  <si>
    <t>Ciasto - Piaskowiec</t>
  </si>
  <si>
    <t>Ciasto  - Piernik</t>
  </si>
  <si>
    <t>Sałatka owocowa (winogrono,</t>
  </si>
  <si>
    <t>Banan, kiwi)</t>
  </si>
  <si>
    <t>Sałatka owocowa (winogrono,kiwi,banan)</t>
  </si>
  <si>
    <t xml:space="preserve">Racuchy razowe z cukrem pudrem / </t>
  </si>
  <si>
    <t>Makrela wędzona</t>
  </si>
  <si>
    <t>Przystawka - Sałatka grecka</t>
  </si>
  <si>
    <t>Przystawka - Sałatka jarzynowa</t>
  </si>
  <si>
    <t>Przystawka- Sałatka caprese</t>
  </si>
  <si>
    <t>Przystawka - ryba po grecku</t>
  </si>
  <si>
    <t>Przystawka - ruloniki z szynki</t>
  </si>
  <si>
    <t>Przystawka -  Pasztet na grzance</t>
  </si>
  <si>
    <t>Przystawka- Pasztet z grzanką</t>
  </si>
  <si>
    <t>drobiowymi i sosem pomidorowym/</t>
  </si>
  <si>
    <t>Pulpety drobiowe z sosem</t>
  </si>
  <si>
    <t>Kalafior gotowany</t>
  </si>
  <si>
    <t>Pomidorowym / Ryba soute</t>
  </si>
  <si>
    <t xml:space="preserve">Barszcz bialy / </t>
  </si>
  <si>
    <t>Zupa szczawiowa z ziemniakami</t>
  </si>
  <si>
    <t>ziemniakami</t>
  </si>
  <si>
    <t>Filet z pary w sosie śmietanowym/</t>
  </si>
  <si>
    <t>Klopsy wołowe</t>
  </si>
  <si>
    <t xml:space="preserve">Surówka z marchwi na słodko / </t>
  </si>
  <si>
    <t>Koktail truskawkowy</t>
  </si>
  <si>
    <t>Pierogi z mięsem /</t>
  </si>
  <si>
    <t>Potrawka z kurczaka z ryżem</t>
  </si>
  <si>
    <t xml:space="preserve">Nugetsy z pieczonymi </t>
  </si>
  <si>
    <t>Schab pieczony</t>
  </si>
  <si>
    <t>Leczo z cukini i baklażana</t>
  </si>
  <si>
    <t>Sok z czarnej porzeczki/ Woda / Kompot</t>
  </si>
  <si>
    <t xml:space="preserve">Surówka z kiszonej kapusty/ </t>
  </si>
  <si>
    <t>Zupa serowa z mięsem mielonym/</t>
  </si>
  <si>
    <t>Jarzynowa z makaronem</t>
  </si>
  <si>
    <t>Pałka z kurczaka/ Pulpety rybne</t>
  </si>
  <si>
    <t>Fasolka szparagowa</t>
  </si>
  <si>
    <t xml:space="preserve">Zupa minestrone / </t>
  </si>
  <si>
    <t>Płatki miodowe</t>
  </si>
  <si>
    <t xml:space="preserve">Rosół z zacierkami / </t>
  </si>
  <si>
    <t>Zupa ogórkowa</t>
  </si>
  <si>
    <t xml:space="preserve">Pierogi z mięsem </t>
  </si>
  <si>
    <t>Makaron z sosem bolognese</t>
  </si>
  <si>
    <t>Gyros z kurczaka /</t>
  </si>
  <si>
    <t>Pulpety wieprzowe</t>
  </si>
  <si>
    <t>Zupa kalafiorowa</t>
  </si>
  <si>
    <t xml:space="preserve">Surówka z marchwi na ostro / </t>
  </si>
  <si>
    <t>brzoskwinia)</t>
  </si>
  <si>
    <t>Sałatka owocowa (ananas, melon,</t>
  </si>
  <si>
    <t>drobiowymi w sosie cytrynowym</t>
  </si>
  <si>
    <t>Racuchy razowe z jabłkiem</t>
  </si>
  <si>
    <t>konserwowej</t>
  </si>
  <si>
    <t xml:space="preserve">i wołowiną / Leczo warzywne z </t>
  </si>
  <si>
    <t>mięsem drobiowym</t>
  </si>
  <si>
    <t>na sałacie</t>
  </si>
  <si>
    <t>brokuł gotowany</t>
  </si>
  <si>
    <t xml:space="preserve">Kalafior i brokuł w bułce / </t>
  </si>
  <si>
    <t>Sałatka z tuńczykiem</t>
  </si>
  <si>
    <t>Sałata lodowa / Papryka</t>
  </si>
  <si>
    <t>Schab w sosie pieczeniowym/</t>
  </si>
  <si>
    <t>Schab  soute /  Filet z pomidorami i serem</t>
  </si>
  <si>
    <t>Kotlet mielony z pieczarką</t>
  </si>
  <si>
    <t>Roladka z kurczaka z warzywami</t>
  </si>
  <si>
    <t>Kasza jęczmienna</t>
  </si>
  <si>
    <t>Surówka z buraka</t>
  </si>
  <si>
    <t>Omlet jajeczny z warzywami</t>
  </si>
  <si>
    <t xml:space="preserve">Surówka z kiszonego ogórka / </t>
  </si>
  <si>
    <t>Wędlina  (3 rodzaje)</t>
  </si>
  <si>
    <t>Pomidor/ Ogórek</t>
  </si>
  <si>
    <t>Pomidor / Ogórek</t>
  </si>
  <si>
    <t xml:space="preserve">Owoc sezonowy </t>
  </si>
  <si>
    <t xml:space="preserve">Owoce sezonowe </t>
  </si>
  <si>
    <t>Ser topiony</t>
  </si>
  <si>
    <t>Jogurt naturalny / owocowy</t>
  </si>
  <si>
    <t>Płatki z mlekiem</t>
  </si>
  <si>
    <t xml:space="preserve">Ser biały na słodko </t>
  </si>
  <si>
    <t>Dżem</t>
  </si>
  <si>
    <t>Potrawka z kurczaka z warzywami</t>
  </si>
  <si>
    <t>Surówka z marchewki</t>
  </si>
  <si>
    <t>Spaghetti bolognese</t>
  </si>
  <si>
    <t>Pałka z kurczaka</t>
  </si>
  <si>
    <t>Jarzynowa z ziemniakami</t>
  </si>
  <si>
    <t>Filet z kurczaka panierowany</t>
  </si>
  <si>
    <t>Ryż z warzywami</t>
  </si>
  <si>
    <t>Pasta twarogowa</t>
  </si>
  <si>
    <t>Placuszki bananowe z cukrem pudrem</t>
  </si>
  <si>
    <t>Pasta rybna</t>
  </si>
  <si>
    <t>Pomidor / Ogórek / Papryka</t>
  </si>
  <si>
    <t>Płatki dwa rodzaje</t>
  </si>
  <si>
    <t>Sok owocowy 100% dwa rodzaje</t>
  </si>
  <si>
    <t>Dżem / Miód</t>
  </si>
  <si>
    <t>Kakao</t>
  </si>
  <si>
    <t>Barszcz ukraiński</t>
  </si>
  <si>
    <t>Krem pomidorowy</t>
  </si>
  <si>
    <t>Filet z grilla w sosie musztardowym</t>
  </si>
  <si>
    <t>Pieczony łosoś z warzywami</t>
  </si>
  <si>
    <t xml:space="preserve">Surówka z marchewki na ostro / </t>
  </si>
  <si>
    <t>Owoce sezonowe</t>
  </si>
  <si>
    <t>Sok owocowy 100%/ Woda / Kompot</t>
  </si>
  <si>
    <t>Bufet sałat</t>
  </si>
  <si>
    <t xml:space="preserve">Sok owocowy 100%/ Woda </t>
  </si>
  <si>
    <t>Łosoś wędzony z warzywami i makaronem</t>
  </si>
  <si>
    <t>Spaghetti bolognese wołowe</t>
  </si>
  <si>
    <t>Leczo cukiniowe z kurczakiem i kaszą pęczak</t>
  </si>
  <si>
    <t>Zestawienie - Specjalne</t>
  </si>
  <si>
    <t>Turniej I  - Zestaw 1</t>
  </si>
  <si>
    <t>Turniej I  - Zestaw 2</t>
  </si>
  <si>
    <t>Turniej II  - Zestaw 1</t>
  </si>
  <si>
    <t>Turniej II  -Zestaw 2</t>
  </si>
  <si>
    <t>Parówki</t>
  </si>
  <si>
    <t>Wartość przenieść do zakładki nr                14 Zestawienie</t>
  </si>
  <si>
    <t>Wartość przenieść do zakładki nr           14  Zestawienie</t>
  </si>
  <si>
    <t>CRZPU/3/2026</t>
  </si>
  <si>
    <t>Herbata/ herbata</t>
  </si>
  <si>
    <t>Herbata/ Herbata</t>
  </si>
  <si>
    <t>Wartość przenieść do Formularza Ofertowego - Załącznik nr 1 do SWZ</t>
  </si>
  <si>
    <t>Zakładka</t>
  </si>
  <si>
    <t>Zestawienie zbiorcze oferty.</t>
  </si>
  <si>
    <t xml:space="preserve"> Wartości przeniesione z zakładek od 1 do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</si>
</sst>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0.0%"/>
  </numFmts>
  <fonts count="5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12"/>
      <color rgb="FF4472C4"/>
      <name val="Calibri"/>
      <family val="2"/>
      <charset val="238"/>
      <scheme val="minor"/>
    </font>
    <font>
      <sz val="12"/>
      <color theme="4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2"/>
      <color theme="8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color theme="1"/>
      <name val="Calibri"/>
      <charset val="134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b/>
      <sz val="12"/>
      <name val="Aptos"/>
      <family val="2"/>
    </font>
  </fonts>
  <fills count="2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7F7F7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3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4">
    <xf numFmtId="0" fontId="0" fillId="0" borderId="0" xfId="0"/>
    <xf numFmtId="0" fontId="0" fillId="2" borderId="1" xfId="0" applyFill="1" applyBorder="1"/>
    <xf numFmtId="0" fontId="6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7" xfId="1" applyNumberFormat="1" applyFont="1" applyBorder="1" applyAlignment="1">
      <alignment horizontal="center" vertical="center"/>
    </xf>
    <xf numFmtId="9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33" xfId="0" applyBorder="1"/>
    <xf numFmtId="0" fontId="6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8" fillId="0" borderId="46" xfId="0" applyFont="1" applyBorder="1" applyAlignment="1">
      <alignment vertical="top"/>
    </xf>
    <xf numFmtId="0" fontId="5" fillId="0" borderId="2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5" borderId="7" xfId="0" applyFont="1" applyFill="1" applyBorder="1"/>
    <xf numFmtId="0" fontId="11" fillId="0" borderId="48" xfId="0" applyFont="1" applyBorder="1"/>
    <xf numFmtId="0" fontId="11" fillId="8" borderId="7" xfId="0" applyFont="1" applyFill="1" applyBorder="1"/>
    <xf numFmtId="0" fontId="6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top" wrapText="1"/>
    </xf>
    <xf numFmtId="0" fontId="15" fillId="0" borderId="51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/>
    </xf>
    <xf numFmtId="164" fontId="11" fillId="0" borderId="53" xfId="0" applyNumberFormat="1" applyFont="1" applyBorder="1" applyAlignment="1">
      <alignment horizontal="center" vertical="center"/>
    </xf>
    <xf numFmtId="9" fontId="11" fillId="0" borderId="19" xfId="0" applyNumberFormat="1" applyFont="1" applyBorder="1" applyAlignment="1">
      <alignment horizontal="center" vertical="center"/>
    </xf>
    <xf numFmtId="164" fontId="11" fillId="0" borderId="48" xfId="0" applyNumberFormat="1" applyFont="1" applyBorder="1" applyAlignment="1">
      <alignment horizontal="center" vertical="center"/>
    </xf>
    <xf numFmtId="164" fontId="11" fillId="0" borderId="54" xfId="0" applyNumberFormat="1" applyFont="1" applyBorder="1" applyAlignment="1">
      <alignment horizontal="center" vertical="center"/>
    </xf>
    <xf numFmtId="9" fontId="11" fillId="0" borderId="22" xfId="0" applyNumberFormat="1" applyFont="1" applyBorder="1" applyAlignment="1">
      <alignment horizontal="center" vertical="center"/>
    </xf>
    <xf numFmtId="164" fontId="11" fillId="0" borderId="49" xfId="0" applyNumberFormat="1" applyFont="1" applyBorder="1" applyAlignment="1">
      <alignment horizontal="center" vertical="center"/>
    </xf>
    <xf numFmtId="164" fontId="10" fillId="7" borderId="5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2" borderId="2" xfId="0" applyFont="1" applyFill="1" applyBorder="1"/>
    <xf numFmtId="0" fontId="6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/>
    <xf numFmtId="0" fontId="19" fillId="0" borderId="4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20" fillId="0" borderId="9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4" borderId="0" xfId="0" applyFill="1"/>
    <xf numFmtId="0" fontId="0" fillId="0" borderId="0" xfId="0" applyAlignment="1">
      <alignment horizontal="right"/>
    </xf>
    <xf numFmtId="0" fontId="30" fillId="0" borderId="0" xfId="0" applyFont="1"/>
    <xf numFmtId="0" fontId="3" fillId="0" borderId="0" xfId="0" applyFont="1"/>
    <xf numFmtId="9" fontId="0" fillId="0" borderId="0" xfId="2" applyFont="1"/>
    <xf numFmtId="0" fontId="32" fillId="7" borderId="0" xfId="0" applyFont="1" applyFill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vertical="center"/>
    </xf>
    <xf numFmtId="0" fontId="16" fillId="4" borderId="14" xfId="0" applyFont="1" applyFill="1" applyBorder="1" applyAlignment="1">
      <alignment vertical="center"/>
    </xf>
    <xf numFmtId="0" fontId="28" fillId="4" borderId="14" xfId="0" applyFont="1" applyFill="1" applyBorder="1" applyAlignment="1">
      <alignment vertical="center"/>
    </xf>
    <xf numFmtId="0" fontId="25" fillId="4" borderId="0" xfId="0" applyFont="1" applyFill="1" applyAlignment="1">
      <alignment vertical="center" wrapText="1"/>
    </xf>
    <xf numFmtId="0" fontId="21" fillId="4" borderId="0" xfId="0" applyFont="1" applyFill="1"/>
    <xf numFmtId="0" fontId="16" fillId="4" borderId="0" xfId="0" applyFont="1" applyFill="1"/>
    <xf numFmtId="0" fontId="11" fillId="4" borderId="0" xfId="0" applyFont="1" applyFill="1"/>
    <xf numFmtId="0" fontId="35" fillId="0" borderId="0" xfId="0" applyFont="1"/>
    <xf numFmtId="0" fontId="36" fillId="2" borderId="2" xfId="0" applyFont="1" applyFill="1" applyBorder="1"/>
    <xf numFmtId="0" fontId="34" fillId="2" borderId="2" xfId="0" applyFont="1" applyFill="1" applyBorder="1" applyAlignment="1">
      <alignment horizontal="center"/>
    </xf>
    <xf numFmtId="0" fontId="34" fillId="2" borderId="2" xfId="0" applyFont="1" applyFill="1" applyBorder="1"/>
    <xf numFmtId="0" fontId="34" fillId="2" borderId="3" xfId="0" applyFont="1" applyFill="1" applyBorder="1"/>
    <xf numFmtId="0" fontId="36" fillId="0" borderId="0" xfId="0" applyFont="1"/>
    <xf numFmtId="0" fontId="34" fillId="0" borderId="0" xfId="0" applyFont="1" applyAlignment="1">
      <alignment horizontal="center"/>
    </xf>
    <xf numFmtId="0" fontId="34" fillId="0" borderId="0" xfId="0" applyFont="1"/>
    <xf numFmtId="0" fontId="34" fillId="0" borderId="7" xfId="0" applyFont="1" applyBorder="1" applyAlignment="1">
      <alignment horizontal="center" vertical="center"/>
    </xf>
    <xf numFmtId="164" fontId="34" fillId="0" borderId="7" xfId="0" applyNumberFormat="1" applyFont="1" applyBorder="1" applyAlignment="1">
      <alignment horizontal="center" vertical="center"/>
    </xf>
    <xf numFmtId="9" fontId="34" fillId="0" borderId="7" xfId="0" applyNumberFormat="1" applyFont="1" applyBorder="1" applyAlignment="1">
      <alignment horizontal="center" vertical="center"/>
    </xf>
    <xf numFmtId="164" fontId="34" fillId="0" borderId="9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/>
    </xf>
    <xf numFmtId="9" fontId="32" fillId="0" borderId="7" xfId="0" applyNumberFormat="1" applyFont="1" applyBorder="1" applyAlignment="1">
      <alignment horizontal="center" vertical="center"/>
    </xf>
    <xf numFmtId="164" fontId="34" fillId="0" borderId="10" xfId="0" applyNumberFormat="1" applyFont="1" applyBorder="1" applyAlignment="1">
      <alignment horizontal="center" vertical="center"/>
    </xf>
    <xf numFmtId="9" fontId="34" fillId="0" borderId="10" xfId="0" applyNumberFormat="1" applyFont="1" applyBorder="1" applyAlignment="1">
      <alignment horizontal="center" vertical="center"/>
    </xf>
    <xf numFmtId="164" fontId="34" fillId="0" borderId="26" xfId="0" applyNumberFormat="1" applyFont="1" applyBorder="1" applyAlignment="1">
      <alignment horizontal="center" vertical="center"/>
    </xf>
    <xf numFmtId="164" fontId="34" fillId="4" borderId="47" xfId="0" applyNumberFormat="1" applyFont="1" applyFill="1" applyBorder="1" applyAlignment="1">
      <alignment horizontal="center" vertical="center"/>
    </xf>
    <xf numFmtId="9" fontId="32" fillId="4" borderId="47" xfId="0" applyNumberFormat="1" applyFont="1" applyFill="1" applyBorder="1" applyAlignment="1">
      <alignment horizontal="center" vertical="center"/>
    </xf>
    <xf numFmtId="164" fontId="34" fillId="0" borderId="21" xfId="0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4" fillId="14" borderId="0" xfId="0" applyFont="1" applyFill="1" applyAlignment="1">
      <alignment horizontal="center" vertical="center" wrapText="1"/>
    </xf>
    <xf numFmtId="0" fontId="34" fillId="7" borderId="1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vertical="center" wrapText="1"/>
    </xf>
    <xf numFmtId="0" fontId="34" fillId="7" borderId="47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vertical="center"/>
    </xf>
    <xf numFmtId="0" fontId="34" fillId="7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wrapText="1"/>
    </xf>
    <xf numFmtId="0" fontId="36" fillId="2" borderId="1" xfId="0" applyFont="1" applyFill="1" applyBorder="1"/>
    <xf numFmtId="164" fontId="10" fillId="0" borderId="53" xfId="0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/>
    </xf>
    <xf numFmtId="0" fontId="34" fillId="2" borderId="1" xfId="0" applyFont="1" applyFill="1" applyBorder="1"/>
    <xf numFmtId="0" fontId="36" fillId="2" borderId="3" xfId="0" applyFont="1" applyFill="1" applyBorder="1" applyAlignment="1">
      <alignment horizontal="center"/>
    </xf>
    <xf numFmtId="0" fontId="34" fillId="0" borderId="47" xfId="0" applyFont="1" applyBorder="1" applyAlignment="1">
      <alignment horizontal="center" vertical="center"/>
    </xf>
    <xf numFmtId="9" fontId="34" fillId="0" borderId="47" xfId="0" applyNumberFormat="1" applyFont="1" applyBorder="1" applyAlignment="1">
      <alignment horizontal="center" vertical="center"/>
    </xf>
    <xf numFmtId="164" fontId="34" fillId="0" borderId="47" xfId="0" applyNumberFormat="1" applyFont="1" applyBorder="1" applyAlignment="1">
      <alignment horizontal="center" vertical="center"/>
    </xf>
    <xf numFmtId="0" fontId="12" fillId="0" borderId="14" xfId="0" applyFont="1" applyBorder="1"/>
    <xf numFmtId="9" fontId="10" fillId="7" borderId="12" xfId="0" applyNumberFormat="1" applyFont="1" applyFill="1" applyBorder="1" applyAlignment="1">
      <alignment horizontal="center" vertical="center"/>
    </xf>
    <xf numFmtId="164" fontId="10" fillId="7" borderId="56" xfId="0" applyNumberFormat="1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41" fillId="2" borderId="1" xfId="0" applyFont="1" applyFill="1" applyBorder="1"/>
    <xf numFmtId="0" fontId="42" fillId="2" borderId="2" xfId="0" applyFont="1" applyFill="1" applyBorder="1" applyAlignment="1">
      <alignment horizontal="center" vertical="center"/>
    </xf>
    <xf numFmtId="0" fontId="42" fillId="2" borderId="2" xfId="0" applyFont="1" applyFill="1" applyBorder="1"/>
    <xf numFmtId="0" fontId="42" fillId="2" borderId="3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2" fillId="0" borderId="17" xfId="0" applyFont="1" applyBorder="1" applyAlignment="1">
      <alignment horizontal="center" vertical="center"/>
    </xf>
    <xf numFmtId="0" fontId="42" fillId="4" borderId="9" xfId="0" applyFont="1" applyFill="1" applyBorder="1" applyAlignment="1">
      <alignment horizontal="center" vertical="center"/>
    </xf>
    <xf numFmtId="0" fontId="42" fillId="0" borderId="17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 wrapText="1"/>
    </xf>
    <xf numFmtId="0" fontId="42" fillId="4" borderId="23" xfId="0" applyFont="1" applyFill="1" applyBorder="1" applyAlignment="1">
      <alignment horizontal="center" vertical="center"/>
    </xf>
    <xf numFmtId="0" fontId="41" fillId="4" borderId="9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43" fillId="0" borderId="0" xfId="0" applyFont="1"/>
    <xf numFmtId="0" fontId="41" fillId="10" borderId="76" xfId="0" applyFont="1" applyFill="1" applyBorder="1" applyAlignment="1">
      <alignment horizontal="center" vertical="center" wrapText="1"/>
    </xf>
    <xf numFmtId="0" fontId="41" fillId="10" borderId="77" xfId="0" applyFont="1" applyFill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4" borderId="21" xfId="0" applyFont="1" applyFill="1" applyBorder="1" applyAlignment="1">
      <alignment horizontal="center" vertical="center"/>
    </xf>
    <xf numFmtId="0" fontId="42" fillId="16" borderId="64" xfId="0" applyFont="1" applyFill="1" applyBorder="1" applyAlignment="1">
      <alignment horizontal="center" vertical="center"/>
    </xf>
    <xf numFmtId="0" fontId="42" fillId="16" borderId="65" xfId="0" applyFont="1" applyFill="1" applyBorder="1" applyAlignment="1">
      <alignment horizontal="center" vertical="center"/>
    </xf>
    <xf numFmtId="0" fontId="42" fillId="16" borderId="24" xfId="0" applyFont="1" applyFill="1" applyBorder="1" applyAlignment="1">
      <alignment horizontal="center" vertical="center"/>
    </xf>
    <xf numFmtId="0" fontId="42" fillId="16" borderId="23" xfId="0" applyFont="1" applyFill="1" applyBorder="1" applyAlignment="1">
      <alignment horizontal="center" vertical="center"/>
    </xf>
    <xf numFmtId="0" fontId="42" fillId="0" borderId="29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right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center" wrapText="1"/>
    </xf>
    <xf numFmtId="0" fontId="39" fillId="0" borderId="29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4" borderId="27" xfId="0" applyFont="1" applyFill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/>
    </xf>
    <xf numFmtId="0" fontId="34" fillId="4" borderId="17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4" borderId="17" xfId="0" applyFont="1" applyFill="1" applyBorder="1" applyAlignment="1">
      <alignment horizontal="center" wrapText="1"/>
    </xf>
    <xf numFmtId="0" fontId="34" fillId="0" borderId="9" xfId="0" applyFont="1" applyBorder="1" applyAlignment="1">
      <alignment horizontal="center" wrapText="1"/>
    </xf>
    <xf numFmtId="0" fontId="39" fillId="0" borderId="24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24" xfId="0" applyFont="1" applyBorder="1" applyAlignment="1">
      <alignment horizontal="center" wrapText="1"/>
    </xf>
    <xf numFmtId="0" fontId="34" fillId="0" borderId="23" xfId="0" applyFont="1" applyBorder="1" applyAlignment="1">
      <alignment horizontal="center" wrapText="1"/>
    </xf>
    <xf numFmtId="0" fontId="39" fillId="0" borderId="29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4" borderId="27" xfId="0" applyFont="1" applyFill="1" applyBorder="1" applyAlignment="1">
      <alignment horizontal="center" wrapText="1"/>
    </xf>
    <xf numFmtId="0" fontId="39" fillId="0" borderId="27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wrapText="1"/>
    </xf>
    <xf numFmtId="0" fontId="34" fillId="0" borderId="9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4" fillId="4" borderId="31" xfId="0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0" xfId="0" applyFont="1"/>
    <xf numFmtId="0" fontId="6" fillId="5" borderId="7" xfId="0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164" fontId="19" fillId="7" borderId="59" xfId="0" applyNumberFormat="1" applyFont="1" applyFill="1" applyBorder="1" applyAlignment="1">
      <alignment horizontal="center" vertical="center"/>
    </xf>
    <xf numFmtId="9" fontId="19" fillId="7" borderId="60" xfId="0" applyNumberFormat="1" applyFont="1" applyFill="1" applyBorder="1" applyAlignment="1">
      <alignment horizontal="center" vertical="center"/>
    </xf>
    <xf numFmtId="164" fontId="19" fillId="7" borderId="60" xfId="0" applyNumberFormat="1" applyFont="1" applyFill="1" applyBorder="1" applyAlignment="1">
      <alignment horizontal="center" vertical="center"/>
    </xf>
    <xf numFmtId="164" fontId="19" fillId="7" borderId="78" xfId="0" applyNumberFormat="1" applyFont="1" applyFill="1" applyBorder="1" applyAlignment="1">
      <alignment horizontal="center" vertical="center"/>
    </xf>
    <xf numFmtId="164" fontId="24" fillId="7" borderId="59" xfId="0" applyNumberFormat="1" applyFont="1" applyFill="1" applyBorder="1" applyAlignment="1">
      <alignment horizontal="center" vertical="center"/>
    </xf>
    <xf numFmtId="164" fontId="24" fillId="7" borderId="78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0" xfId="0" applyFont="1"/>
    <xf numFmtId="0" fontId="39" fillId="0" borderId="21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6" fillId="5" borderId="66" xfId="0" applyFont="1" applyFill="1" applyBorder="1" applyAlignment="1">
      <alignment horizontal="center" vertical="center" wrapText="1"/>
    </xf>
    <xf numFmtId="0" fontId="37" fillId="5" borderId="66" xfId="0" applyFont="1" applyFill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0" fontId="34" fillId="0" borderId="69" xfId="0" applyFont="1" applyBorder="1" applyAlignment="1">
      <alignment horizontal="center" vertical="center" wrapText="1"/>
    </xf>
    <xf numFmtId="0" fontId="34" fillId="0" borderId="7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/>
    </xf>
    <xf numFmtId="0" fontId="37" fillId="17" borderId="66" xfId="0" applyFont="1" applyFill="1" applyBorder="1" applyAlignment="1">
      <alignment horizontal="center" vertical="center" wrapText="1"/>
    </xf>
    <xf numFmtId="0" fontId="37" fillId="19" borderId="6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/>
    </xf>
    <xf numFmtId="0" fontId="34" fillId="5" borderId="17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17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34" fillId="3" borderId="23" xfId="0" applyFont="1" applyFill="1" applyBorder="1" applyAlignment="1">
      <alignment horizontal="center" vertical="center" wrapText="1"/>
    </xf>
    <xf numFmtId="0" fontId="34" fillId="3" borderId="20" xfId="0" applyFont="1" applyFill="1" applyBorder="1" applyAlignment="1">
      <alignment horizontal="center" vertical="center" wrapText="1"/>
    </xf>
    <xf numFmtId="0" fontId="38" fillId="19" borderId="17" xfId="0" applyFont="1" applyFill="1" applyBorder="1" applyAlignment="1">
      <alignment horizontal="center" vertical="center" wrapText="1"/>
    </xf>
    <xf numFmtId="0" fontId="32" fillId="19" borderId="9" xfId="0" applyFont="1" applyFill="1" applyBorder="1" applyAlignment="1">
      <alignment horizontal="center" vertical="center" wrapText="1"/>
    </xf>
    <xf numFmtId="0" fontId="34" fillId="19" borderId="17" xfId="0" applyFont="1" applyFill="1" applyBorder="1" applyAlignment="1">
      <alignment horizontal="center" vertical="center" wrapText="1"/>
    </xf>
    <xf numFmtId="0" fontId="34" fillId="19" borderId="9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36" fillId="10" borderId="66" xfId="0" applyFont="1" applyFill="1" applyBorder="1" applyAlignment="1">
      <alignment horizontal="center" vertical="center" wrapText="1"/>
    </xf>
    <xf numFmtId="0" fontId="36" fillId="10" borderId="66" xfId="0" applyFont="1" applyFill="1" applyBorder="1" applyAlignment="1">
      <alignment horizontal="center" wrapText="1"/>
    </xf>
    <xf numFmtId="0" fontId="34" fillId="5" borderId="29" xfId="0" applyFont="1" applyFill="1" applyBorder="1" applyAlignment="1">
      <alignment horizontal="center" vertical="center" wrapText="1"/>
    </xf>
    <xf numFmtId="0" fontId="34" fillId="10" borderId="66" xfId="0" applyFont="1" applyFill="1" applyBorder="1" applyAlignment="1">
      <alignment horizontal="center" vertical="center" wrapText="1"/>
    </xf>
    <xf numFmtId="0" fontId="34" fillId="5" borderId="21" xfId="0" applyFont="1" applyFill="1" applyBorder="1" applyAlignment="1">
      <alignment horizontal="center" vertical="center" wrapText="1"/>
    </xf>
    <xf numFmtId="0" fontId="36" fillId="5" borderId="15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164" fontId="5" fillId="7" borderId="78" xfId="0" applyNumberFormat="1" applyFont="1" applyFill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8" borderId="3" xfId="0" applyFont="1" applyFill="1" applyBorder="1" applyAlignment="1">
      <alignment horizontal="center" vertical="center" wrapText="1"/>
    </xf>
    <xf numFmtId="0" fontId="37" fillId="8" borderId="66" xfId="0" applyFont="1" applyFill="1" applyBorder="1" applyAlignment="1">
      <alignment horizontal="center" vertical="center" wrapText="1"/>
    </xf>
    <xf numFmtId="0" fontId="39" fillId="0" borderId="79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 wrapText="1"/>
    </xf>
    <xf numFmtId="164" fontId="20" fillId="0" borderId="26" xfId="0" applyNumberFormat="1" applyFont="1" applyBorder="1" applyAlignment="1">
      <alignment horizontal="center" vertical="center"/>
    </xf>
    <xf numFmtId="164" fontId="5" fillId="7" borderId="59" xfId="0" applyNumberFormat="1" applyFont="1" applyFill="1" applyBorder="1" applyAlignment="1">
      <alignment horizontal="center" vertical="center"/>
    </xf>
    <xf numFmtId="9" fontId="5" fillId="7" borderId="60" xfId="0" applyNumberFormat="1" applyFont="1" applyFill="1" applyBorder="1" applyAlignment="1">
      <alignment horizontal="center" vertical="center"/>
    </xf>
    <xf numFmtId="164" fontId="5" fillId="7" borderId="60" xfId="0" applyNumberFormat="1" applyFont="1" applyFill="1" applyBorder="1" applyAlignment="1">
      <alignment horizontal="center" vertical="center"/>
    </xf>
    <xf numFmtId="0" fontId="37" fillId="8" borderId="51" xfId="0" applyFont="1" applyFill="1" applyBorder="1" applyAlignment="1">
      <alignment horizontal="center" vertical="center"/>
    </xf>
    <xf numFmtId="0" fontId="39" fillId="0" borderId="53" xfId="0" applyFont="1" applyBorder="1" applyAlignment="1">
      <alignment vertical="center"/>
    </xf>
    <xf numFmtId="0" fontId="39" fillId="0" borderId="54" xfId="0" applyFont="1" applyBorder="1" applyAlignment="1">
      <alignment vertical="center"/>
    </xf>
    <xf numFmtId="0" fontId="39" fillId="4" borderId="53" xfId="0" applyFont="1" applyFill="1" applyBorder="1" applyAlignment="1">
      <alignment horizontal="left" vertical="center"/>
    </xf>
    <xf numFmtId="0" fontId="34" fillId="4" borderId="0" xfId="0" applyFont="1" applyFill="1" applyAlignment="1">
      <alignment horizontal="left"/>
    </xf>
    <xf numFmtId="0" fontId="36" fillId="0" borderId="2" xfId="0" applyFont="1" applyBorder="1" applyAlignment="1">
      <alignment horizontal="center"/>
    </xf>
    <xf numFmtId="0" fontId="34" fillId="0" borderId="2" xfId="0" applyFont="1" applyBorder="1"/>
    <xf numFmtId="0" fontId="18" fillId="0" borderId="49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/>
    </xf>
    <xf numFmtId="0" fontId="34" fillId="0" borderId="31" xfId="0" applyFont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/>
    </xf>
    <xf numFmtId="0" fontId="34" fillId="0" borderId="30" xfId="0" applyFont="1" applyBorder="1" applyAlignment="1">
      <alignment horizontal="center"/>
    </xf>
    <xf numFmtId="0" fontId="36" fillId="6" borderId="3" xfId="0" applyFont="1" applyFill="1" applyBorder="1" applyAlignment="1">
      <alignment horizontal="center"/>
    </xf>
    <xf numFmtId="0" fontId="36" fillId="19" borderId="3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4" fillId="0" borderId="19" xfId="0" applyFont="1" applyBorder="1" applyAlignment="1">
      <alignment vertical="top" wrapText="1"/>
    </xf>
    <xf numFmtId="0" fontId="39" fillId="0" borderId="57" xfId="0" applyFont="1" applyBorder="1" applyAlignment="1">
      <alignment horizontal="left" vertical="top" wrapText="1"/>
    </xf>
    <xf numFmtId="0" fontId="39" fillId="0" borderId="58" xfId="0" applyFont="1" applyBorder="1" applyAlignment="1">
      <alignment horizontal="left" vertical="top" wrapText="1"/>
    </xf>
    <xf numFmtId="0" fontId="39" fillId="0" borderId="58" xfId="0" applyFont="1" applyBorder="1" applyAlignment="1">
      <alignment vertical="top" wrapText="1"/>
    </xf>
    <xf numFmtId="0" fontId="39" fillId="0" borderId="0" xfId="0" applyFont="1" applyAlignment="1">
      <alignment vertical="top" wrapText="1"/>
    </xf>
    <xf numFmtId="0" fontId="36" fillId="0" borderId="19" xfId="0" applyFont="1" applyBorder="1" applyAlignment="1">
      <alignment horizontal="center" vertical="top" wrapText="1"/>
    </xf>
    <xf numFmtId="0" fontId="36" fillId="0" borderId="34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center"/>
    </xf>
    <xf numFmtId="0" fontId="6" fillId="20" borderId="59" xfId="0" applyFont="1" applyFill="1" applyBorder="1" applyAlignment="1">
      <alignment horizontal="center" vertical="center"/>
    </xf>
    <xf numFmtId="0" fontId="37" fillId="20" borderId="80" xfId="0" applyFont="1" applyFill="1" applyBorder="1" applyAlignment="1">
      <alignment horizontal="center" vertical="center" wrapText="1"/>
    </xf>
    <xf numFmtId="0" fontId="34" fillId="20" borderId="60" xfId="0" applyFont="1" applyFill="1" applyBorder="1" applyAlignment="1">
      <alignment horizontal="center" vertical="center"/>
    </xf>
    <xf numFmtId="0" fontId="36" fillId="20" borderId="60" xfId="0" applyFont="1" applyFill="1" applyBorder="1" applyAlignment="1">
      <alignment horizontal="center" vertical="center" wrapText="1"/>
    </xf>
    <xf numFmtId="0" fontId="38" fillId="20" borderId="60" xfId="0" applyFont="1" applyFill="1" applyBorder="1" applyAlignment="1">
      <alignment horizontal="center" vertical="center" wrapText="1"/>
    </xf>
    <xf numFmtId="0" fontId="36" fillId="20" borderId="78" xfId="0" applyFont="1" applyFill="1" applyBorder="1" applyAlignment="1">
      <alignment horizontal="center" vertical="center" wrapText="1"/>
    </xf>
    <xf numFmtId="0" fontId="34" fillId="0" borderId="49" xfId="0" applyFont="1" applyBorder="1"/>
    <xf numFmtId="164" fontId="34" fillId="4" borderId="10" xfId="0" applyNumberFormat="1" applyFont="1" applyFill="1" applyBorder="1" applyAlignment="1">
      <alignment horizontal="center" vertical="center"/>
    </xf>
    <xf numFmtId="9" fontId="32" fillId="4" borderId="10" xfId="0" applyNumberFormat="1" applyFont="1" applyFill="1" applyBorder="1" applyAlignment="1">
      <alignment horizontal="center" vertical="center"/>
    </xf>
    <xf numFmtId="164" fontId="38" fillId="7" borderId="59" xfId="0" applyNumberFormat="1" applyFont="1" applyFill="1" applyBorder="1" applyAlignment="1">
      <alignment horizontal="center" vertical="center"/>
    </xf>
    <xf numFmtId="9" fontId="36" fillId="7" borderId="60" xfId="0" applyNumberFormat="1" applyFont="1" applyFill="1" applyBorder="1" applyAlignment="1">
      <alignment horizontal="center" vertical="center"/>
    </xf>
    <xf numFmtId="0" fontId="33" fillId="4" borderId="0" xfId="0" applyFont="1" applyFill="1"/>
    <xf numFmtId="0" fontId="34" fillId="20" borderId="59" xfId="0" applyFont="1" applyFill="1" applyBorder="1" applyAlignment="1">
      <alignment horizontal="center" vertical="center"/>
    </xf>
    <xf numFmtId="0" fontId="36" fillId="8" borderId="60" xfId="0" applyFont="1" applyFill="1" applyBorder="1" applyAlignment="1">
      <alignment horizontal="center" vertical="center"/>
    </xf>
    <xf numFmtId="0" fontId="36" fillId="8" borderId="60" xfId="0" applyFont="1" applyFill="1" applyBorder="1" applyAlignment="1">
      <alignment horizontal="center" vertical="center" wrapText="1"/>
    </xf>
    <xf numFmtId="0" fontId="38" fillId="8" borderId="60" xfId="0" applyFont="1" applyFill="1" applyBorder="1" applyAlignment="1">
      <alignment horizontal="center" vertical="center" wrapText="1"/>
    </xf>
    <xf numFmtId="0" fontId="36" fillId="8" borderId="78" xfId="0" applyFont="1" applyFill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9" fontId="32" fillId="0" borderId="10" xfId="0" applyNumberFormat="1" applyFont="1" applyBorder="1" applyAlignment="1">
      <alignment horizontal="center" vertical="center"/>
    </xf>
    <xf numFmtId="164" fontId="36" fillId="7" borderId="60" xfId="0" applyNumberFormat="1" applyFont="1" applyFill="1" applyBorder="1" applyAlignment="1">
      <alignment horizontal="center" vertical="center"/>
    </xf>
    <xf numFmtId="164" fontId="36" fillId="7" borderId="78" xfId="0" applyNumberFormat="1" applyFont="1" applyFill="1" applyBorder="1" applyAlignment="1">
      <alignment horizontal="center" vertical="center"/>
    </xf>
    <xf numFmtId="0" fontId="34" fillId="0" borderId="27" xfId="0" applyFont="1" applyBorder="1" applyAlignment="1">
      <alignment horizontal="center"/>
    </xf>
    <xf numFmtId="164" fontId="36" fillId="7" borderId="81" xfId="0" applyNumberFormat="1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12" borderId="9" xfId="0" applyFont="1" applyFill="1" applyBorder="1" applyAlignment="1">
      <alignment horizontal="center" vertical="center"/>
    </xf>
    <xf numFmtId="0" fontId="39" fillId="12" borderId="9" xfId="0" applyFont="1" applyFill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37" fillId="11" borderId="3" xfId="0" applyFont="1" applyFill="1" applyBorder="1" applyAlignment="1">
      <alignment horizontal="center" vertical="center"/>
    </xf>
    <xf numFmtId="0" fontId="37" fillId="11" borderId="66" xfId="0" applyFont="1" applyFill="1" applyBorder="1" applyAlignment="1">
      <alignment horizontal="center" vertical="center"/>
    </xf>
    <xf numFmtId="0" fontId="36" fillId="8" borderId="3" xfId="0" applyFont="1" applyFill="1" applyBorder="1" applyAlignment="1">
      <alignment horizontal="center" vertical="center"/>
    </xf>
    <xf numFmtId="0" fontId="36" fillId="8" borderId="66" xfId="0" applyFont="1" applyFill="1" applyBorder="1" applyAlignment="1">
      <alignment horizontal="center" vertical="center"/>
    </xf>
    <xf numFmtId="0" fontId="36" fillId="7" borderId="66" xfId="0" applyFont="1" applyFill="1" applyBorder="1" applyAlignment="1">
      <alignment horizontal="center" vertical="center" wrapText="1"/>
    </xf>
    <xf numFmtId="0" fontId="11" fillId="7" borderId="10" xfId="0" applyFont="1" applyFill="1" applyBorder="1"/>
    <xf numFmtId="0" fontId="11" fillId="0" borderId="82" xfId="0" applyFont="1" applyBorder="1"/>
    <xf numFmtId="164" fontId="7" fillId="0" borderId="2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10" fillId="7" borderId="8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10" fillId="0" borderId="5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4" borderId="26" xfId="0" applyFont="1" applyFill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39" fillId="12" borderId="17" xfId="0" applyFont="1" applyFill="1" applyBorder="1" applyAlignment="1">
      <alignment horizontal="center" vertical="center"/>
    </xf>
    <xf numFmtId="0" fontId="39" fillId="12" borderId="24" xfId="0" applyFont="1" applyFill="1" applyBorder="1" applyAlignment="1">
      <alignment horizontal="center" vertical="center"/>
    </xf>
    <xf numFmtId="0" fontId="39" fillId="12" borderId="23" xfId="0" applyFont="1" applyFill="1" applyBorder="1" applyAlignment="1">
      <alignment horizontal="center" vertical="center"/>
    </xf>
    <xf numFmtId="0" fontId="47" fillId="4" borderId="9" xfId="0" applyFont="1" applyFill="1" applyBorder="1" applyAlignment="1">
      <alignment horizontal="center" vertical="center"/>
    </xf>
    <xf numFmtId="0" fontId="34" fillId="4" borderId="17" xfId="0" applyFont="1" applyFill="1" applyBorder="1" applyAlignment="1">
      <alignment horizontal="center" vertical="center"/>
    </xf>
    <xf numFmtId="0" fontId="34" fillId="4" borderId="27" xfId="0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48" fillId="0" borderId="3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9" fillId="12" borderId="17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7" fillId="0" borderId="66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50" fillId="12" borderId="17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/>
    </xf>
    <xf numFmtId="0" fontId="51" fillId="0" borderId="9" xfId="0" applyFont="1" applyBorder="1" applyAlignment="1">
      <alignment horizontal="center" vertical="center"/>
    </xf>
    <xf numFmtId="0" fontId="36" fillId="2" borderId="66" xfId="0" applyFont="1" applyFill="1" applyBorder="1" applyAlignment="1">
      <alignment horizontal="center" vertical="center"/>
    </xf>
    <xf numFmtId="0" fontId="36" fillId="5" borderId="66" xfId="0" applyFont="1" applyFill="1" applyBorder="1" applyAlignment="1">
      <alignment horizontal="center" vertical="center"/>
    </xf>
    <xf numFmtId="0" fontId="36" fillId="6" borderId="66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6" fillId="19" borderId="66" xfId="0" applyFont="1" applyFill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0" fontId="32" fillId="7" borderId="60" xfId="0" applyNumberFormat="1" applyFont="1" applyFill="1" applyBorder="1" applyAlignment="1">
      <alignment horizontal="center" vertical="center"/>
    </xf>
    <xf numFmtId="164" fontId="38" fillId="7" borderId="60" xfId="0" applyNumberFormat="1" applyFont="1" applyFill="1" applyBorder="1" applyAlignment="1">
      <alignment horizontal="center" vertical="center"/>
    </xf>
    <xf numFmtId="164" fontId="36" fillId="7" borderId="78" xfId="0" applyNumberFormat="1" applyFont="1" applyFill="1" applyBorder="1" applyAlignment="1">
      <alignment horizontal="center"/>
    </xf>
    <xf numFmtId="0" fontId="0" fillId="0" borderId="48" xfId="0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0" fontId="0" fillId="5" borderId="17" xfId="0" applyFill="1" applyBorder="1" applyAlignment="1">
      <alignment horizontal="center" vertical="center"/>
    </xf>
    <xf numFmtId="0" fontId="0" fillId="19" borderId="17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164" fontId="0" fillId="0" borderId="26" xfId="0" applyNumberForma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top" wrapText="1"/>
    </xf>
    <xf numFmtId="0" fontId="4" fillId="5" borderId="60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/>
    </xf>
    <xf numFmtId="0" fontId="34" fillId="0" borderId="85" xfId="0" applyFont="1" applyBorder="1" applyAlignment="1">
      <alignment horizontal="center" vertical="center"/>
    </xf>
    <xf numFmtId="0" fontId="34" fillId="0" borderId="76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7" fillId="21" borderId="1" xfId="0" applyFont="1" applyFill="1" applyBorder="1"/>
    <xf numFmtId="0" fontId="17" fillId="21" borderId="2" xfId="0" applyFont="1" applyFill="1" applyBorder="1"/>
    <xf numFmtId="0" fontId="17" fillId="21" borderId="3" xfId="0" applyFont="1" applyFill="1" applyBorder="1"/>
    <xf numFmtId="0" fontId="6" fillId="21" borderId="2" xfId="0" applyFont="1" applyFill="1" applyBorder="1"/>
    <xf numFmtId="0" fontId="6" fillId="21" borderId="1" xfId="0" applyFont="1" applyFill="1" applyBorder="1"/>
    <xf numFmtId="0" fontId="34" fillId="21" borderId="2" xfId="0" applyFont="1" applyFill="1" applyBorder="1"/>
    <xf numFmtId="0" fontId="0" fillId="21" borderId="0" xfId="0" applyFill="1"/>
    <xf numFmtId="0" fontId="36" fillId="21" borderId="0" xfId="0" applyFont="1" applyFill="1"/>
    <xf numFmtId="0" fontId="34" fillId="21" borderId="0" xfId="0" applyFont="1" applyFill="1" applyAlignment="1">
      <alignment horizontal="center"/>
    </xf>
    <xf numFmtId="0" fontId="34" fillId="21" borderId="0" xfId="0" applyFont="1" applyFill="1"/>
    <xf numFmtId="0" fontId="34" fillId="21" borderId="1" xfId="0" applyFont="1" applyFill="1" applyBorder="1"/>
    <xf numFmtId="0" fontId="34" fillId="21" borderId="3" xfId="0" applyFont="1" applyFill="1" applyBorder="1"/>
    <xf numFmtId="0" fontId="4" fillId="21" borderId="1" xfId="0" applyFont="1" applyFill="1" applyBorder="1"/>
    <xf numFmtId="0" fontId="36" fillId="21" borderId="2" xfId="0" applyFont="1" applyFill="1" applyBorder="1"/>
    <xf numFmtId="0" fontId="36" fillId="21" borderId="3" xfId="0" applyFont="1" applyFill="1" applyBorder="1"/>
    <xf numFmtId="0" fontId="4" fillId="21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0" fontId="36" fillId="21" borderId="3" xfId="0" applyFont="1" applyFill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/>
    </xf>
    <xf numFmtId="164" fontId="6" fillId="0" borderId="47" xfId="0" applyNumberFormat="1" applyFont="1" applyBorder="1" applyAlignment="1">
      <alignment horizontal="center" vertical="center"/>
    </xf>
    <xf numFmtId="9" fontId="6" fillId="0" borderId="47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164" fontId="24" fillId="7" borderId="32" xfId="0" applyNumberFormat="1" applyFont="1" applyFill="1" applyBorder="1" applyAlignment="1">
      <alignment horizontal="center" vertical="center"/>
    </xf>
    <xf numFmtId="9" fontId="24" fillId="7" borderId="86" xfId="0" applyNumberFormat="1" applyFont="1" applyFill="1" applyBorder="1" applyAlignment="1">
      <alignment horizontal="center" vertical="center"/>
    </xf>
    <xf numFmtId="164" fontId="24" fillId="7" borderId="86" xfId="0" applyNumberFormat="1" applyFont="1" applyFill="1" applyBorder="1" applyAlignment="1">
      <alignment horizontal="center" vertical="center"/>
    </xf>
    <xf numFmtId="164" fontId="24" fillId="7" borderId="13" xfId="0" applyNumberFormat="1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32" fillId="7" borderId="14" xfId="0" applyFont="1" applyFill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9" fontId="38" fillId="7" borderId="60" xfId="0" applyNumberFormat="1" applyFont="1" applyFill="1" applyBorder="1" applyAlignment="1">
      <alignment horizontal="center" vertical="center"/>
    </xf>
    <xf numFmtId="164" fontId="38" fillId="9" borderId="78" xfId="0" applyNumberFormat="1" applyFont="1" applyFill="1" applyBorder="1" applyAlignment="1">
      <alignment horizontal="center" vertical="center"/>
    </xf>
    <xf numFmtId="0" fontId="33" fillId="4" borderId="0" xfId="0" applyFont="1" applyFill="1" applyAlignment="1">
      <alignment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7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52" fillId="0" borderId="24" xfId="0" applyFont="1" applyBorder="1" applyAlignment="1">
      <alignment horizontal="center" vertical="center"/>
    </xf>
    <xf numFmtId="0" fontId="36" fillId="19" borderId="66" xfId="0" applyFont="1" applyFill="1" applyBorder="1" applyAlignment="1">
      <alignment horizontal="center" vertical="center"/>
    </xf>
    <xf numFmtId="0" fontId="37" fillId="11" borderId="66" xfId="0" applyFont="1" applyFill="1" applyBorder="1" applyAlignment="1">
      <alignment horizontal="center" vertical="center" wrapText="1"/>
    </xf>
    <xf numFmtId="0" fontId="37" fillId="11" borderId="1" xfId="0" applyFont="1" applyFill="1" applyBorder="1" applyAlignment="1">
      <alignment horizontal="center" vertical="center" wrapText="1"/>
    </xf>
    <xf numFmtId="0" fontId="37" fillId="18" borderId="66" xfId="0" applyFont="1" applyFill="1" applyBorder="1" applyAlignment="1">
      <alignment horizontal="center" vertical="center" wrapText="1"/>
    </xf>
    <xf numFmtId="0" fontId="37" fillId="11" borderId="3" xfId="0" applyFont="1" applyFill="1" applyBorder="1" applyAlignment="1">
      <alignment horizontal="center" vertical="center" wrapText="1"/>
    </xf>
    <xf numFmtId="0" fontId="36" fillId="19" borderId="65" xfId="0" applyFont="1" applyFill="1" applyBorder="1" applyAlignment="1">
      <alignment horizontal="center" vertical="center" wrapText="1"/>
    </xf>
    <xf numFmtId="0" fontId="36" fillId="19" borderId="3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20" fillId="17" borderId="56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4" fontId="0" fillId="0" borderId="0" xfId="3" applyFont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87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/>
    <xf numFmtId="0" fontId="36" fillId="14" borderId="0" xfId="0" applyFont="1" applyFill="1" applyAlignment="1">
      <alignment horizontal="center" vertical="center" wrapText="1"/>
    </xf>
    <xf numFmtId="164" fontId="6" fillId="14" borderId="86" xfId="0" applyNumberFormat="1" applyFont="1" applyFill="1" applyBorder="1" applyAlignment="1" applyProtection="1">
      <alignment horizontal="center" vertical="center"/>
      <protection locked="0"/>
    </xf>
    <xf numFmtId="164" fontId="6" fillId="14" borderId="47" xfId="0" applyNumberFormat="1" applyFont="1" applyFill="1" applyBorder="1" applyAlignment="1" applyProtection="1">
      <alignment horizontal="center" vertical="center"/>
      <protection locked="0"/>
    </xf>
    <xf numFmtId="164" fontId="6" fillId="14" borderId="7" xfId="0" applyNumberFormat="1" applyFont="1" applyFill="1" applyBorder="1" applyAlignment="1" applyProtection="1">
      <alignment horizontal="center" vertical="center"/>
      <protection locked="0"/>
    </xf>
    <xf numFmtId="164" fontId="34" fillId="14" borderId="47" xfId="0" applyNumberFormat="1" applyFont="1" applyFill="1" applyBorder="1" applyAlignment="1" applyProtection="1">
      <alignment horizontal="center" vertical="center"/>
      <protection locked="0"/>
    </xf>
    <xf numFmtId="164" fontId="34" fillId="14" borderId="7" xfId="0" applyNumberFormat="1" applyFont="1" applyFill="1" applyBorder="1" applyAlignment="1" applyProtection="1">
      <alignment horizontal="center" vertical="center"/>
      <protection locked="0"/>
    </xf>
    <xf numFmtId="164" fontId="34" fillId="0" borderId="7" xfId="0" applyNumberFormat="1" applyFont="1" applyBorder="1" applyAlignment="1" applyProtection="1">
      <alignment horizontal="center" vertical="center"/>
      <protection locked="0"/>
    </xf>
    <xf numFmtId="0" fontId="34" fillId="0" borderId="34" xfId="0" applyFont="1" applyBorder="1" applyProtection="1">
      <protection locked="0"/>
    </xf>
    <xf numFmtId="164" fontId="34" fillId="14" borderId="10" xfId="0" applyNumberFormat="1" applyFont="1" applyFill="1" applyBorder="1" applyAlignment="1" applyProtection="1">
      <alignment horizontal="center" vertical="center"/>
      <protection locked="0"/>
    </xf>
    <xf numFmtId="164" fontId="6" fillId="14" borderId="17" xfId="0" applyNumberFormat="1" applyFont="1" applyFill="1" applyBorder="1" applyAlignment="1" applyProtection="1">
      <alignment horizontal="center"/>
      <protection locked="0"/>
    </xf>
    <xf numFmtId="164" fontId="6" fillId="14" borderId="27" xfId="0" applyNumberFormat="1" applyFont="1" applyFill="1" applyBorder="1" applyAlignment="1" applyProtection="1">
      <alignment horizontal="center"/>
      <protection locked="0"/>
    </xf>
    <xf numFmtId="164" fontId="0" fillId="14" borderId="7" xfId="1" applyNumberFormat="1" applyFont="1" applyFill="1" applyBorder="1" applyAlignment="1" applyProtection="1">
      <alignment horizontal="center" vertical="center"/>
      <protection locked="0"/>
    </xf>
    <xf numFmtId="164" fontId="0" fillId="14" borderId="10" xfId="1" applyNumberFormat="1" applyFont="1" applyFill="1" applyBorder="1" applyAlignment="1" applyProtection="1">
      <alignment horizontal="center" vertical="center"/>
      <protection locked="0"/>
    </xf>
    <xf numFmtId="0" fontId="32" fillId="0" borderId="17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54" fillId="15" borderId="0" xfId="0" applyFont="1" applyFill="1" applyAlignment="1">
      <alignment vertical="top" wrapText="1"/>
    </xf>
    <xf numFmtId="0" fontId="55" fillId="2" borderId="1" xfId="0" applyFont="1" applyFill="1" applyBorder="1"/>
    <xf numFmtId="0" fontId="54" fillId="2" borderId="2" xfId="0" applyFont="1" applyFill="1" applyBorder="1"/>
    <xf numFmtId="0" fontId="54" fillId="13" borderId="59" xfId="0" applyFont="1" applyFill="1" applyBorder="1" applyAlignment="1">
      <alignment horizontal="center"/>
    </xf>
    <xf numFmtId="0" fontId="54" fillId="13" borderId="60" xfId="0" applyFont="1" applyFill="1" applyBorder="1" applyAlignment="1">
      <alignment horizontal="center" wrapText="1"/>
    </xf>
    <xf numFmtId="0" fontId="54" fillId="13" borderId="78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vertical="center"/>
    </xf>
    <xf numFmtId="0" fontId="55" fillId="0" borderId="71" xfId="0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/>
    </xf>
    <xf numFmtId="0" fontId="55" fillId="0" borderId="48" xfId="0" applyFont="1" applyBorder="1" applyAlignment="1">
      <alignment horizontal="center" vertical="center" wrapText="1"/>
    </xf>
    <xf numFmtId="164" fontId="54" fillId="0" borderId="59" xfId="0" applyNumberFormat="1" applyFont="1" applyBorder="1" applyAlignment="1" applyProtection="1">
      <alignment horizontal="center" vertical="center"/>
      <protection locked="0"/>
    </xf>
    <xf numFmtId="9" fontId="54" fillId="0" borderId="60" xfId="0" applyNumberFormat="1" applyFont="1" applyBorder="1" applyAlignment="1">
      <alignment horizontal="center" vertical="center"/>
    </xf>
    <xf numFmtId="164" fontId="54" fillId="0" borderId="45" xfId="0" applyNumberFormat="1" applyFont="1" applyBorder="1" applyAlignment="1">
      <alignment horizontal="center" vertical="center"/>
    </xf>
    <xf numFmtId="164" fontId="54" fillId="0" borderId="66" xfId="0" applyNumberFormat="1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164" fontId="56" fillId="4" borderId="72" xfId="0" applyNumberFormat="1" applyFont="1" applyFill="1" applyBorder="1" applyAlignment="1" applyProtection="1">
      <alignment horizontal="center" vertical="center"/>
      <protection locked="0"/>
    </xf>
    <xf numFmtId="165" fontId="56" fillId="4" borderId="72" xfId="0" applyNumberFormat="1" applyFont="1" applyFill="1" applyBorder="1" applyAlignment="1">
      <alignment horizontal="center" vertical="center"/>
    </xf>
    <xf numFmtId="164" fontId="55" fillId="4" borderId="72" xfId="0" applyNumberFormat="1" applyFont="1" applyFill="1" applyBorder="1" applyAlignment="1">
      <alignment horizontal="center" vertical="center"/>
    </xf>
    <xf numFmtId="164" fontId="56" fillId="4" borderId="72" xfId="0" applyNumberFormat="1" applyFont="1" applyFill="1" applyBorder="1" applyAlignment="1">
      <alignment horizontal="center" vertical="center"/>
    </xf>
    <xf numFmtId="164" fontId="57" fillId="4" borderId="66" xfId="0" applyNumberFormat="1" applyFont="1" applyFill="1" applyBorder="1" applyAlignment="1">
      <alignment horizontal="center"/>
    </xf>
    <xf numFmtId="10" fontId="55" fillId="4" borderId="1" xfId="0" applyNumberFormat="1" applyFont="1" applyFill="1" applyBorder="1" applyAlignment="1">
      <alignment horizontal="center" vertical="center"/>
    </xf>
    <xf numFmtId="164" fontId="55" fillId="4" borderId="3" xfId="0" applyNumberFormat="1" applyFont="1" applyFill="1" applyBorder="1" applyAlignment="1">
      <alignment horizontal="center" vertical="center"/>
    </xf>
    <xf numFmtId="0" fontId="55" fillId="0" borderId="0" xfId="0" applyFont="1"/>
    <xf numFmtId="164" fontId="55" fillId="7" borderId="47" xfId="0" applyNumberFormat="1" applyFont="1" applyFill="1" applyBorder="1" applyAlignment="1" applyProtection="1">
      <alignment horizontal="center" vertical="center"/>
      <protection locked="0"/>
    </xf>
    <xf numFmtId="9" fontId="55" fillId="7" borderId="47" xfId="0" applyNumberFormat="1" applyFont="1" applyFill="1" applyBorder="1" applyAlignment="1">
      <alignment horizontal="center" vertical="center"/>
    </xf>
    <xf numFmtId="164" fontId="55" fillId="7" borderId="47" xfId="0" applyNumberFormat="1" applyFont="1" applyFill="1" applyBorder="1" applyAlignment="1">
      <alignment horizontal="center" vertical="center"/>
    </xf>
    <xf numFmtId="164" fontId="55" fillId="7" borderId="21" xfId="0" applyNumberFormat="1" applyFont="1" applyFill="1" applyBorder="1" applyAlignment="1">
      <alignment horizontal="center" vertical="center"/>
    </xf>
    <xf numFmtId="9" fontId="55" fillId="7" borderId="7" xfId="0" applyNumberFormat="1" applyFont="1" applyFill="1" applyBorder="1" applyAlignment="1">
      <alignment horizontal="center" vertical="center"/>
    </xf>
    <xf numFmtId="164" fontId="55" fillId="7" borderId="7" xfId="0" applyNumberFormat="1" applyFont="1" applyFill="1" applyBorder="1" applyAlignment="1">
      <alignment horizontal="center" vertical="center"/>
    </xf>
    <xf numFmtId="164" fontId="55" fillId="7" borderId="9" xfId="0" applyNumberFormat="1" applyFont="1" applyFill="1" applyBorder="1" applyAlignment="1">
      <alignment horizontal="center" vertical="center"/>
    </xf>
    <xf numFmtId="164" fontId="55" fillId="7" borderId="72" xfId="0" applyNumberFormat="1" applyFont="1" applyFill="1" applyBorder="1" applyAlignment="1" applyProtection="1">
      <alignment horizontal="center" vertical="center"/>
      <protection locked="0"/>
    </xf>
    <xf numFmtId="9" fontId="55" fillId="7" borderId="10" xfId="0" applyNumberFormat="1" applyFont="1" applyFill="1" applyBorder="1" applyAlignment="1">
      <alignment horizontal="center" vertical="center"/>
    </xf>
    <xf numFmtId="164" fontId="55" fillId="7" borderId="10" xfId="0" applyNumberFormat="1" applyFont="1" applyFill="1" applyBorder="1" applyAlignment="1">
      <alignment horizontal="center" vertical="center"/>
    </xf>
    <xf numFmtId="164" fontId="55" fillId="7" borderId="23" xfId="0" applyNumberFormat="1" applyFont="1" applyFill="1" applyBorder="1" applyAlignment="1">
      <alignment horizontal="center" vertical="center"/>
    </xf>
    <xf numFmtId="164" fontId="54" fillId="15" borderId="66" xfId="0" applyNumberFormat="1" applyFont="1" applyFill="1" applyBorder="1" applyAlignment="1">
      <alignment horizontal="center" vertical="center"/>
    </xf>
    <xf numFmtId="0" fontId="54" fillId="4" borderId="0" xfId="0" applyFont="1" applyFill="1" applyAlignment="1">
      <alignment vertical="top" wrapText="1"/>
    </xf>
    <xf numFmtId="0" fontId="54" fillId="2" borderId="3" xfId="0" applyFont="1" applyFill="1" applyBorder="1" applyAlignment="1">
      <alignment horizontal="left"/>
    </xf>
    <xf numFmtId="0" fontId="54" fillId="2" borderId="66" xfId="0" applyFont="1" applyFill="1" applyBorder="1" applyAlignment="1">
      <alignment horizontal="left"/>
    </xf>
    <xf numFmtId="0" fontId="55" fillId="7" borderId="1" xfId="0" applyFont="1" applyFill="1" applyBorder="1" applyAlignment="1">
      <alignment horizontal="center"/>
    </xf>
    <xf numFmtId="0" fontId="55" fillId="7" borderId="2" xfId="0" applyFont="1" applyFill="1" applyBorder="1" applyAlignment="1">
      <alignment horizontal="center"/>
    </xf>
    <xf numFmtId="0" fontId="55" fillId="7" borderId="3" xfId="0" applyFont="1" applyFill="1" applyBorder="1" applyAlignment="1">
      <alignment horizontal="center"/>
    </xf>
    <xf numFmtId="0" fontId="54" fillId="0" borderId="59" xfId="0" applyFont="1" applyBorder="1" applyAlignment="1">
      <alignment horizontal="center"/>
    </xf>
    <xf numFmtId="0" fontId="54" fillId="0" borderId="45" xfId="0" applyFont="1" applyBorder="1" applyAlignment="1">
      <alignment horizontal="center"/>
    </xf>
    <xf numFmtId="0" fontId="5" fillId="21" borderId="2" xfId="0" applyFont="1" applyFill="1" applyBorder="1" applyAlignment="1">
      <alignment horizontal="center"/>
    </xf>
    <xf numFmtId="0" fontId="6" fillId="21" borderId="2" xfId="0" applyFont="1" applyFill="1" applyBorder="1" applyAlignment="1">
      <alignment horizontal="center"/>
    </xf>
    <xf numFmtId="0" fontId="28" fillId="4" borderId="0" xfId="0" applyFont="1" applyFill="1" applyAlignment="1">
      <alignment horizontal="center" vertical="center"/>
    </xf>
    <xf numFmtId="0" fontId="34" fillId="0" borderId="30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18" fillId="21" borderId="2" xfId="0" applyFont="1" applyFill="1" applyBorder="1" applyAlignment="1">
      <alignment horizontal="center"/>
    </xf>
    <xf numFmtId="0" fontId="39" fillId="0" borderId="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19" borderId="27" xfId="0" applyFont="1" applyFill="1" applyBorder="1" applyAlignment="1">
      <alignment horizontal="center" vertical="top" wrapText="1"/>
    </xf>
    <xf numFmtId="0" fontId="34" fillId="19" borderId="32" xfId="0" applyFont="1" applyFill="1" applyBorder="1" applyAlignment="1">
      <alignment horizontal="center" vertical="top" wrapText="1"/>
    </xf>
    <xf numFmtId="0" fontId="34" fillId="19" borderId="26" xfId="0" applyFont="1" applyFill="1" applyBorder="1" applyAlignment="1">
      <alignment horizontal="center" vertical="center" wrapText="1"/>
    </xf>
    <xf numFmtId="0" fontId="34" fillId="19" borderId="13" xfId="0" applyFont="1" applyFill="1" applyBorder="1" applyAlignment="1">
      <alignment horizontal="center" vertical="center" wrapText="1"/>
    </xf>
    <xf numFmtId="0" fontId="36" fillId="21" borderId="2" xfId="0" applyFont="1" applyFill="1" applyBorder="1" applyAlignment="1">
      <alignment horizontal="center"/>
    </xf>
    <xf numFmtId="0" fontId="34" fillId="21" borderId="2" xfId="0" applyFont="1" applyFill="1" applyBorder="1" applyAlignment="1">
      <alignment horizontal="center"/>
    </xf>
    <xf numFmtId="0" fontId="34" fillId="0" borderId="30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6" fontId="34" fillId="0" borderId="26" xfId="0" applyNumberFormat="1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4" fillId="4" borderId="26" xfId="0" applyFont="1" applyFill="1" applyBorder="1" applyAlignment="1">
      <alignment horizontal="center" vertical="center"/>
    </xf>
    <xf numFmtId="0" fontId="34" fillId="4" borderId="2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 wrapText="1"/>
    </xf>
    <xf numFmtId="0" fontId="34" fillId="0" borderId="73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</cellXfs>
  <cellStyles count="6">
    <cellStyle name="Dziesiętny 2" xfId="1" xr:uid="{00000000-0005-0000-0000-00002A000000}"/>
    <cellStyle name="Dziesiętny 2 2" xfId="4" xr:uid="{434224F8-9A8D-4E1E-B2EB-BA031EB68695}"/>
    <cellStyle name="Normalny" xfId="0" builtinId="0"/>
    <cellStyle name="Procentowy" xfId="2" builtinId="5"/>
    <cellStyle name="Procentowy 2" xfId="5" xr:uid="{590DC883-4410-4ADC-82CF-CDCDD7F0F737}"/>
    <cellStyle name="Walutowy" xfId="3" builtinId="4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1"/>
  <sheetViews>
    <sheetView topLeftCell="A15" workbookViewId="0">
      <selection activeCell="E30" sqref="E30"/>
    </sheetView>
  </sheetViews>
  <sheetFormatPr defaultColWidth="9" defaultRowHeight="14.4"/>
  <cols>
    <col min="1" max="1" width="5.109375" customWidth="1"/>
    <col min="2" max="2" width="3.109375" customWidth="1"/>
    <col min="3" max="3" width="43.6640625" style="56" customWidth="1"/>
    <col min="4" max="4" width="22.6640625" style="56" customWidth="1"/>
    <col min="5" max="5" width="16.109375" customWidth="1"/>
    <col min="6" max="6" width="34.33203125" style="56" customWidth="1"/>
    <col min="7" max="7" width="12.5546875" style="56" customWidth="1"/>
    <col min="8" max="8" width="17.5546875" style="56" customWidth="1"/>
    <col min="9" max="9" width="36.88671875" style="56" customWidth="1"/>
    <col min="10" max="10" width="13.6640625" style="56" customWidth="1"/>
  </cols>
  <sheetData>
    <row r="1" spans="3:10" s="45" customFormat="1" ht="16.2" thickBot="1">
      <c r="C1" s="129" t="s">
        <v>873</v>
      </c>
      <c r="D1" s="130"/>
      <c r="E1" s="131"/>
      <c r="F1" s="130"/>
      <c r="G1" s="130"/>
      <c r="H1" s="130"/>
      <c r="I1" s="130"/>
      <c r="J1" s="132"/>
    </row>
    <row r="2" spans="3:10" s="45" customFormat="1" ht="15.6" thickBot="1">
      <c r="C2" s="133"/>
      <c r="D2" s="133"/>
      <c r="E2" s="134"/>
      <c r="F2" s="133"/>
      <c r="G2" s="133"/>
      <c r="H2" s="133"/>
      <c r="I2" s="133"/>
      <c r="J2" s="133"/>
    </row>
    <row r="3" spans="3:10" s="45" customFormat="1" ht="31.8" thickBot="1">
      <c r="C3" s="144" t="s">
        <v>358</v>
      </c>
      <c r="D3" s="145" t="s">
        <v>0</v>
      </c>
      <c r="E3" s="134"/>
      <c r="F3" s="144" t="s">
        <v>379</v>
      </c>
      <c r="G3" s="145" t="s">
        <v>0</v>
      </c>
      <c r="H3" s="133"/>
      <c r="I3" s="144" t="s">
        <v>390</v>
      </c>
      <c r="J3" s="145" t="s">
        <v>0</v>
      </c>
    </row>
    <row r="4" spans="3:10" s="45" customFormat="1" ht="15.6">
      <c r="C4" s="148" t="s">
        <v>334</v>
      </c>
      <c r="D4" s="149" t="s">
        <v>1</v>
      </c>
      <c r="E4" s="134"/>
      <c r="F4" s="148" t="s">
        <v>335</v>
      </c>
      <c r="G4" s="149" t="s">
        <v>194</v>
      </c>
      <c r="H4" s="133"/>
      <c r="I4" s="148" t="s">
        <v>336</v>
      </c>
      <c r="J4" s="149" t="s">
        <v>2</v>
      </c>
    </row>
    <row r="5" spans="3:10" s="45" customFormat="1" ht="15.6" thickBot="1">
      <c r="C5" s="150"/>
      <c r="D5" s="151" t="s">
        <v>3</v>
      </c>
      <c r="E5" s="134"/>
      <c r="F5" s="150"/>
      <c r="G5" s="151" t="s">
        <v>3</v>
      </c>
      <c r="H5" s="133"/>
      <c r="I5" s="150"/>
      <c r="J5" s="151" t="s">
        <v>3</v>
      </c>
    </row>
    <row r="6" spans="3:10" s="45" customFormat="1" ht="30">
      <c r="C6" s="146" t="s">
        <v>359</v>
      </c>
      <c r="D6" s="147" t="s">
        <v>5</v>
      </c>
      <c r="E6" s="134"/>
      <c r="F6" s="146" t="s">
        <v>359</v>
      </c>
      <c r="G6" s="147" t="s">
        <v>6</v>
      </c>
      <c r="H6" s="133"/>
      <c r="I6" s="152" t="s">
        <v>385</v>
      </c>
      <c r="J6" s="147"/>
    </row>
    <row r="7" spans="3:10" s="45" customFormat="1" ht="30">
      <c r="C7" s="135" t="s">
        <v>360</v>
      </c>
      <c r="D7" s="136" t="s">
        <v>7</v>
      </c>
      <c r="E7" s="134"/>
      <c r="F7" s="135" t="s">
        <v>360</v>
      </c>
      <c r="G7" s="136" t="s">
        <v>8</v>
      </c>
      <c r="H7" s="133"/>
      <c r="I7" s="137" t="s">
        <v>386</v>
      </c>
      <c r="J7" s="136" t="s">
        <v>9</v>
      </c>
    </row>
    <row r="8" spans="3:10" s="45" customFormat="1" ht="15">
      <c r="C8" s="135" t="s">
        <v>361</v>
      </c>
      <c r="D8" s="136" t="s">
        <v>10</v>
      </c>
      <c r="E8" s="134"/>
      <c r="F8" s="135" t="s">
        <v>361</v>
      </c>
      <c r="G8" s="136" t="s">
        <v>11</v>
      </c>
      <c r="H8" s="133"/>
      <c r="I8" s="135" t="s">
        <v>387</v>
      </c>
      <c r="J8" s="136" t="s">
        <v>12</v>
      </c>
    </row>
    <row r="9" spans="3:10" s="45" customFormat="1" ht="15">
      <c r="C9" s="135" t="s">
        <v>362</v>
      </c>
      <c r="D9" s="136" t="s">
        <v>7</v>
      </c>
      <c r="E9" s="134"/>
      <c r="F9" s="135" t="s">
        <v>380</v>
      </c>
      <c r="G9" s="136" t="s">
        <v>8</v>
      </c>
      <c r="H9" s="133"/>
      <c r="I9" s="137" t="s">
        <v>365</v>
      </c>
      <c r="J9" s="136" t="s">
        <v>13</v>
      </c>
    </row>
    <row r="10" spans="3:10" s="45" customFormat="1" ht="30">
      <c r="C10" s="137" t="s">
        <v>363</v>
      </c>
      <c r="D10" s="136" t="s">
        <v>14</v>
      </c>
      <c r="E10" s="143"/>
      <c r="F10" s="137" t="s">
        <v>381</v>
      </c>
      <c r="G10" s="136" t="s">
        <v>8</v>
      </c>
      <c r="H10" s="133"/>
      <c r="I10" s="135" t="s">
        <v>388</v>
      </c>
      <c r="J10" s="136" t="s">
        <v>15</v>
      </c>
    </row>
    <row r="11" spans="3:10" s="45" customFormat="1" ht="15">
      <c r="C11" s="135" t="s">
        <v>364</v>
      </c>
      <c r="D11" s="136"/>
      <c r="E11" s="134"/>
      <c r="F11" s="137" t="s">
        <v>365</v>
      </c>
      <c r="G11" s="136" t="s">
        <v>13</v>
      </c>
      <c r="H11" s="133"/>
      <c r="I11" s="137" t="s">
        <v>389</v>
      </c>
      <c r="J11" s="136"/>
    </row>
    <row r="12" spans="3:10" s="45" customFormat="1" ht="45.6" thickBot="1">
      <c r="C12" s="135" t="s">
        <v>365</v>
      </c>
      <c r="D12" s="136" t="s">
        <v>16</v>
      </c>
      <c r="E12" s="134"/>
      <c r="F12" s="137" t="s">
        <v>366</v>
      </c>
      <c r="G12" s="136" t="s">
        <v>8</v>
      </c>
      <c r="H12" s="133"/>
      <c r="I12" s="460" t="s">
        <v>95</v>
      </c>
      <c r="J12" s="138"/>
    </row>
    <row r="13" spans="3:10" s="45" customFormat="1" ht="45">
      <c r="C13" s="137" t="s">
        <v>366</v>
      </c>
      <c r="D13" s="136" t="s">
        <v>7</v>
      </c>
      <c r="E13" s="134"/>
      <c r="F13" s="137" t="s">
        <v>382</v>
      </c>
      <c r="G13" s="136" t="s">
        <v>17</v>
      </c>
      <c r="H13" s="133"/>
      <c r="I13" s="133"/>
      <c r="J13" s="133"/>
    </row>
    <row r="14" spans="3:10" s="45" customFormat="1" ht="30">
      <c r="C14" s="137" t="s">
        <v>367</v>
      </c>
      <c r="D14" s="136" t="s">
        <v>18</v>
      </c>
      <c r="E14" s="134"/>
      <c r="F14" s="135" t="s">
        <v>383</v>
      </c>
      <c r="G14" s="136" t="s">
        <v>17</v>
      </c>
      <c r="H14" s="133"/>
      <c r="I14" s="133"/>
      <c r="J14" s="133"/>
    </row>
    <row r="15" spans="3:10" s="45" customFormat="1" ht="45">
      <c r="C15" s="137" t="s">
        <v>368</v>
      </c>
      <c r="D15" s="136" t="s">
        <v>19</v>
      </c>
      <c r="E15" s="134"/>
      <c r="F15" s="137" t="s">
        <v>373</v>
      </c>
      <c r="G15" s="136" t="s">
        <v>17</v>
      </c>
      <c r="H15" s="133"/>
      <c r="I15" s="133"/>
      <c r="J15" s="133"/>
    </row>
    <row r="16" spans="3:10" s="45" customFormat="1" ht="45.6" thickBot="1">
      <c r="C16" s="135" t="s">
        <v>369</v>
      </c>
      <c r="D16" s="136" t="s">
        <v>5</v>
      </c>
      <c r="E16" s="134"/>
      <c r="F16" s="139" t="s">
        <v>384</v>
      </c>
      <c r="G16" s="140" t="s">
        <v>20</v>
      </c>
      <c r="H16" s="133"/>
      <c r="I16" s="133"/>
      <c r="J16" s="133"/>
    </row>
    <row r="17" spans="2:10" s="45" customFormat="1" ht="45">
      <c r="C17" s="137" t="s">
        <v>370</v>
      </c>
      <c r="D17" s="136" t="s">
        <v>21</v>
      </c>
      <c r="E17" s="134"/>
      <c r="F17" s="133"/>
      <c r="G17" s="133"/>
      <c r="H17" s="133"/>
      <c r="I17" s="133"/>
      <c r="J17" s="133"/>
    </row>
    <row r="18" spans="2:10" s="45" customFormat="1" ht="15">
      <c r="C18" s="135" t="s">
        <v>371</v>
      </c>
      <c r="D18" s="136" t="s">
        <v>21</v>
      </c>
      <c r="E18" s="134"/>
      <c r="F18" s="133"/>
      <c r="G18" s="133"/>
      <c r="H18" s="133"/>
      <c r="I18" s="133"/>
      <c r="J18" s="133"/>
    </row>
    <row r="19" spans="2:10" s="45" customFormat="1" ht="15">
      <c r="C19" s="135" t="s">
        <v>372</v>
      </c>
      <c r="D19" s="136" t="s">
        <v>21</v>
      </c>
      <c r="E19" s="134"/>
      <c r="F19" s="133"/>
      <c r="G19" s="133"/>
      <c r="H19" s="133"/>
      <c r="I19" s="133"/>
      <c r="J19" s="133"/>
    </row>
    <row r="20" spans="2:10" s="45" customFormat="1" ht="15">
      <c r="C20" s="137" t="s">
        <v>373</v>
      </c>
      <c r="D20" s="136" t="s">
        <v>21</v>
      </c>
      <c r="E20" s="134"/>
      <c r="F20" s="133"/>
      <c r="G20" s="133"/>
      <c r="H20" s="133"/>
      <c r="I20" s="133"/>
      <c r="J20" s="133"/>
    </row>
    <row r="21" spans="2:10" s="45" customFormat="1" ht="15">
      <c r="C21" s="135" t="s">
        <v>374</v>
      </c>
      <c r="D21" s="136" t="s">
        <v>22</v>
      </c>
      <c r="E21" s="134"/>
      <c r="F21" s="133"/>
      <c r="G21" s="133"/>
      <c r="H21" s="133"/>
      <c r="I21" s="133"/>
      <c r="J21" s="133"/>
    </row>
    <row r="22" spans="2:10" s="45" customFormat="1" ht="45">
      <c r="C22" s="137" t="s">
        <v>375</v>
      </c>
      <c r="D22" s="136"/>
      <c r="E22" s="134"/>
      <c r="F22" s="133"/>
      <c r="G22" s="133"/>
      <c r="H22" s="133"/>
      <c r="I22" s="133"/>
      <c r="J22" s="133"/>
    </row>
    <row r="23" spans="2:10" s="45" customFormat="1" ht="30">
      <c r="C23" s="137" t="s">
        <v>376</v>
      </c>
      <c r="D23" s="141"/>
      <c r="E23" s="134"/>
      <c r="F23" s="133"/>
      <c r="G23" s="133"/>
      <c r="H23" s="133"/>
      <c r="I23" s="133"/>
      <c r="J23" s="133"/>
    </row>
    <row r="24" spans="2:10" s="45" customFormat="1" ht="45.6" thickBot="1">
      <c r="C24" s="139" t="s">
        <v>377</v>
      </c>
      <c r="D24" s="142"/>
      <c r="E24" s="134"/>
      <c r="F24" s="133"/>
      <c r="G24" s="133"/>
      <c r="H24" s="133"/>
      <c r="I24" s="133"/>
      <c r="J24" s="133"/>
    </row>
    <row r="26" spans="2:10" ht="13.95" customHeight="1" thickBot="1"/>
    <row r="27" spans="2:10" s="45" customFormat="1" ht="18.600000000000001" thickBot="1">
      <c r="B27" s="411"/>
      <c r="C27" s="549" t="s">
        <v>378</v>
      </c>
      <c r="D27" s="550"/>
      <c r="E27" s="550"/>
      <c r="F27" s="412"/>
      <c r="G27" s="412"/>
      <c r="H27" s="412"/>
      <c r="I27" s="413"/>
    </row>
    <row r="28" spans="2:10" s="45" customFormat="1" ht="10.8" thickBot="1"/>
    <row r="29" spans="2:10" s="46" customFormat="1" ht="54.6" thickBot="1">
      <c r="B29" s="447" t="s">
        <v>23</v>
      </c>
      <c r="C29" s="434" t="s">
        <v>24</v>
      </c>
      <c r="D29" s="435" t="s">
        <v>25</v>
      </c>
      <c r="E29" s="436" t="s">
        <v>26</v>
      </c>
      <c r="F29" s="434" t="s">
        <v>27</v>
      </c>
      <c r="G29" s="435" t="s">
        <v>28</v>
      </c>
      <c r="H29" s="435" t="s">
        <v>29</v>
      </c>
      <c r="I29" s="437" t="s">
        <v>30</v>
      </c>
    </row>
    <row r="30" spans="2:10" s="46" customFormat="1" ht="18.600000000000001" thickBot="1">
      <c r="B30" s="441">
        <v>1</v>
      </c>
      <c r="C30" s="442" t="s">
        <v>31</v>
      </c>
      <c r="D30" s="488"/>
      <c r="E30" s="470">
        <v>970</v>
      </c>
      <c r="F30" s="443">
        <f>D30*E30</f>
        <v>0</v>
      </c>
      <c r="G30" s="444">
        <v>0.08</v>
      </c>
      <c r="H30" s="445">
        <f>ROUND(F30*G30,2)</f>
        <v>0</v>
      </c>
      <c r="I30" s="446">
        <f>F30+H30</f>
        <v>0</v>
      </c>
      <c r="J30" s="11"/>
    </row>
    <row r="31" spans="2:10" s="46" customFormat="1" ht="31.2">
      <c r="C31" s="11"/>
      <c r="D31" s="487" t="s">
        <v>329</v>
      </c>
      <c r="E31" s="469"/>
      <c r="F31" s="551"/>
      <c r="G31" s="551"/>
      <c r="H31" s="551"/>
      <c r="I31" s="71" t="s">
        <v>872</v>
      </c>
    </row>
  </sheetData>
  <sheetProtection algorithmName="SHA-512" hashValue="XruIGAf3FYw2Hp1xTDP/6Ht+xHDoFAcDN4Og+XZ5laR0LSZk9LO3Vbq9it9yZxLlQliSPFP0AeCejpCWTLt0HA==" saltValue="Ps9F0Y9my0Zuwlq/95IM5A==" spinCount="100000" sheet="1" objects="1" scenarios="1"/>
  <mergeCells count="2">
    <mergeCell ref="C27:E27"/>
    <mergeCell ref="F31:H31"/>
  </mergeCells>
  <pageMargins left="0.7" right="0.7" top="0.75" bottom="0.75" header="0.3" footer="0.3"/>
  <pageSetup paperSize="8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28"/>
  <sheetViews>
    <sheetView workbookViewId="0">
      <selection activeCell="I10" sqref="I10"/>
    </sheetView>
  </sheetViews>
  <sheetFormatPr defaultColWidth="9" defaultRowHeight="14.4"/>
  <cols>
    <col min="1" max="1" width="2.5546875" customWidth="1"/>
    <col min="3" max="3" width="31.33203125" style="45" customWidth="1"/>
    <col min="4" max="4" width="13.109375" style="45" customWidth="1"/>
    <col min="5" max="5" width="14.44140625" customWidth="1"/>
    <col min="6" max="6" width="12" customWidth="1"/>
    <col min="7" max="7" width="14.6640625" customWidth="1"/>
    <col min="9" max="9" width="12.6640625" customWidth="1"/>
    <col min="10" max="10" width="21.33203125" customWidth="1"/>
    <col min="11" max="11" width="17.88671875" customWidth="1"/>
    <col min="12" max="12" width="19.6640625" customWidth="1"/>
  </cols>
  <sheetData>
    <row r="1" spans="2:16" ht="16.2" thickBot="1">
      <c r="B1" s="112"/>
      <c r="C1" s="81" t="s">
        <v>873</v>
      </c>
      <c r="D1" s="83"/>
      <c r="E1" s="83"/>
      <c r="F1" s="83"/>
      <c r="G1" s="83"/>
      <c r="H1" s="83"/>
      <c r="I1" s="83"/>
      <c r="J1" s="84"/>
    </row>
    <row r="2" spans="2:16" ht="16.2" thickBot="1">
      <c r="B2" s="421"/>
      <c r="C2" s="416"/>
      <c r="D2" s="416"/>
      <c r="E2" s="416"/>
      <c r="F2" s="416"/>
      <c r="G2" s="416"/>
      <c r="H2" s="416"/>
      <c r="I2" s="416"/>
      <c r="J2" s="422"/>
    </row>
    <row r="3" spans="2:16" ht="47.4" thickBot="1">
      <c r="B3" s="305" t="s">
        <v>23</v>
      </c>
      <c r="C3" s="306" t="s">
        <v>576</v>
      </c>
      <c r="D3" s="306" t="s">
        <v>191</v>
      </c>
      <c r="E3" s="307" t="s">
        <v>163</v>
      </c>
      <c r="F3" s="308" t="s">
        <v>26</v>
      </c>
      <c r="G3" s="307" t="s">
        <v>27</v>
      </c>
      <c r="H3" s="307" t="s">
        <v>28</v>
      </c>
      <c r="I3" s="307" t="s">
        <v>29</v>
      </c>
      <c r="J3" s="309" t="s">
        <v>164</v>
      </c>
    </row>
    <row r="4" spans="2:16" ht="15.6">
      <c r="B4" s="163">
        <v>1</v>
      </c>
      <c r="C4" s="114" t="s">
        <v>577</v>
      </c>
      <c r="D4" s="114" t="s">
        <v>60</v>
      </c>
      <c r="E4" s="491"/>
      <c r="F4" s="480">
        <v>3</v>
      </c>
      <c r="G4" s="116">
        <f>E4*F4</f>
        <v>0</v>
      </c>
      <c r="H4" s="115">
        <v>0.08</v>
      </c>
      <c r="I4" s="116">
        <f>ROUND(G4*H4,2)</f>
        <v>0</v>
      </c>
      <c r="J4" s="99">
        <f>G4+I4</f>
        <v>0</v>
      </c>
    </row>
    <row r="5" spans="2:16" ht="15.6">
      <c r="B5" s="123">
        <v>2</v>
      </c>
      <c r="C5" s="88" t="s">
        <v>578</v>
      </c>
      <c r="D5" s="88" t="s">
        <v>60</v>
      </c>
      <c r="E5" s="492"/>
      <c r="F5" s="477">
        <v>8</v>
      </c>
      <c r="G5" s="89">
        <f>E5*F5</f>
        <v>0</v>
      </c>
      <c r="H5" s="90">
        <v>0.08</v>
      </c>
      <c r="I5" s="89">
        <f>ROUND(G5*H5,2)</f>
        <v>0</v>
      </c>
      <c r="J5" s="91">
        <f>G5+I5</f>
        <v>0</v>
      </c>
    </row>
    <row r="6" spans="2:16" ht="15.6">
      <c r="B6" s="123">
        <v>3</v>
      </c>
      <c r="C6" s="88" t="s">
        <v>440</v>
      </c>
      <c r="D6" s="88" t="s">
        <v>60</v>
      </c>
      <c r="E6" s="492"/>
      <c r="F6" s="477">
        <v>3</v>
      </c>
      <c r="G6" s="89">
        <f t="shared" ref="G6:G11" si="0">E6*F6</f>
        <v>0</v>
      </c>
      <c r="H6" s="90">
        <v>0.08</v>
      </c>
      <c r="I6" s="89">
        <f t="shared" ref="I6:I11" si="1">ROUND(G6*H6,2)</f>
        <v>0</v>
      </c>
      <c r="J6" s="91">
        <f t="shared" ref="J6:J11" si="2">G6+I6</f>
        <v>0</v>
      </c>
    </row>
    <row r="7" spans="2:16" ht="15.6">
      <c r="B7" s="123">
        <v>4</v>
      </c>
      <c r="C7" s="88" t="s">
        <v>579</v>
      </c>
      <c r="D7" s="88" t="s">
        <v>60</v>
      </c>
      <c r="E7" s="492"/>
      <c r="F7" s="477">
        <v>3</v>
      </c>
      <c r="G7" s="89">
        <f t="shared" si="0"/>
        <v>0</v>
      </c>
      <c r="H7" s="90">
        <v>0.08</v>
      </c>
      <c r="I7" s="89">
        <f t="shared" si="1"/>
        <v>0</v>
      </c>
      <c r="J7" s="91">
        <f t="shared" si="2"/>
        <v>0</v>
      </c>
    </row>
    <row r="8" spans="2:16" ht="15.6">
      <c r="B8" s="173">
        <v>5</v>
      </c>
      <c r="C8" s="88" t="s">
        <v>580</v>
      </c>
      <c r="D8" s="88" t="s">
        <v>192</v>
      </c>
      <c r="E8" s="492"/>
      <c r="F8" s="477">
        <v>3</v>
      </c>
      <c r="G8" s="89">
        <f t="shared" si="0"/>
        <v>0</v>
      </c>
      <c r="H8" s="90">
        <v>0.08</v>
      </c>
      <c r="I8" s="89">
        <f t="shared" si="1"/>
        <v>0</v>
      </c>
      <c r="J8" s="91">
        <f t="shared" si="2"/>
        <v>0</v>
      </c>
    </row>
    <row r="9" spans="2:16" ht="15.6">
      <c r="B9" s="173">
        <v>6</v>
      </c>
      <c r="C9" s="88" t="s">
        <v>445</v>
      </c>
      <c r="D9" s="88" t="s">
        <v>60</v>
      </c>
      <c r="E9" s="492"/>
      <c r="F9" s="477">
        <v>3</v>
      </c>
      <c r="G9" s="89">
        <f t="shared" si="0"/>
        <v>0</v>
      </c>
      <c r="H9" s="90">
        <v>0.08</v>
      </c>
      <c r="I9" s="89">
        <f t="shared" si="1"/>
        <v>0</v>
      </c>
      <c r="J9" s="91">
        <f t="shared" si="2"/>
        <v>0</v>
      </c>
    </row>
    <row r="10" spans="2:16" ht="15.6">
      <c r="B10" s="173">
        <v>7</v>
      </c>
      <c r="C10" s="88" t="s">
        <v>581</v>
      </c>
      <c r="D10" s="88" t="s">
        <v>192</v>
      </c>
      <c r="E10" s="492"/>
      <c r="F10" s="477">
        <v>3</v>
      </c>
      <c r="G10" s="89">
        <f t="shared" si="0"/>
        <v>0</v>
      </c>
      <c r="H10" s="90">
        <v>0.08</v>
      </c>
      <c r="I10" s="89">
        <f t="shared" si="1"/>
        <v>0</v>
      </c>
      <c r="J10" s="91">
        <f t="shared" si="2"/>
        <v>0</v>
      </c>
    </row>
    <row r="11" spans="2:16" ht="16.2" thickBot="1">
      <c r="B11" s="314">
        <v>8</v>
      </c>
      <c r="C11" s="92" t="s">
        <v>582</v>
      </c>
      <c r="D11" s="92" t="s">
        <v>193</v>
      </c>
      <c r="E11" s="495"/>
      <c r="F11" s="481">
        <v>3</v>
      </c>
      <c r="G11" s="94">
        <f t="shared" si="0"/>
        <v>0</v>
      </c>
      <c r="H11" s="311">
        <v>0.08</v>
      </c>
      <c r="I11" s="94">
        <f t="shared" si="1"/>
        <v>0</v>
      </c>
      <c r="J11" s="96">
        <f t="shared" si="2"/>
        <v>0</v>
      </c>
    </row>
    <row r="12" spans="2:16" ht="16.2" thickBot="1">
      <c r="B12" s="316"/>
      <c r="C12" s="273" t="s">
        <v>42</v>
      </c>
      <c r="D12" s="274"/>
      <c r="E12" s="317"/>
      <c r="F12" s="318"/>
      <c r="G12" s="315">
        <f>SUM(G4:G11)</f>
        <v>0</v>
      </c>
      <c r="H12" s="303">
        <v>0.08</v>
      </c>
      <c r="I12" s="312">
        <f>SUM(I4:I11)</f>
        <v>0</v>
      </c>
      <c r="J12" s="313">
        <f>ROUND(G12+I12,2)</f>
        <v>0</v>
      </c>
    </row>
    <row r="13" spans="2:16" s="45" customFormat="1" ht="46.8">
      <c r="B13" s="87"/>
      <c r="C13" s="87"/>
      <c r="D13" s="87"/>
      <c r="E13" s="487" t="s">
        <v>332</v>
      </c>
      <c r="F13" s="87"/>
      <c r="G13" s="304"/>
      <c r="H13" s="304"/>
      <c r="I13" s="304"/>
      <c r="J13" s="107" t="s">
        <v>546</v>
      </c>
    </row>
    <row r="14" spans="2:16" s="45" customFormat="1" ht="10.199999999999999"/>
    <row r="15" spans="2:16" s="46" customFormat="1" ht="10.199999999999999">
      <c r="C15" s="49"/>
      <c r="D15" s="50"/>
      <c r="E15" s="50"/>
    </row>
    <row r="16" spans="2:16" s="46" customFormat="1">
      <c r="B16"/>
      <c r="C16" s="45"/>
      <c r="D16" s="45"/>
      <c r="E16"/>
      <c r="F16"/>
      <c r="G16"/>
      <c r="H16"/>
      <c r="I16"/>
      <c r="J16"/>
      <c r="K16"/>
      <c r="L16"/>
      <c r="M16"/>
      <c r="N16"/>
      <c r="O16"/>
      <c r="P16"/>
    </row>
    <row r="17" spans="2:18" s="46" customFormat="1">
      <c r="B17"/>
      <c r="C17" s="45"/>
      <c r="D17" s="45"/>
      <c r="E17"/>
      <c r="F17"/>
      <c r="G17"/>
      <c r="H17"/>
      <c r="I17"/>
      <c r="J17"/>
      <c r="K17"/>
      <c r="L17"/>
      <c r="M17"/>
      <c r="N17"/>
      <c r="O17"/>
      <c r="P17"/>
    </row>
    <row r="18" spans="2:18" s="46" customFormat="1">
      <c r="B18"/>
      <c r="C18" s="45"/>
      <c r="D18" s="45"/>
      <c r="E18"/>
      <c r="F18"/>
      <c r="G18"/>
      <c r="H18"/>
      <c r="I18"/>
      <c r="J18"/>
      <c r="K18"/>
      <c r="L18"/>
      <c r="M18"/>
      <c r="N18"/>
      <c r="O18"/>
      <c r="P18"/>
    </row>
    <row r="19" spans="2:18" s="46" customFormat="1">
      <c r="B19"/>
      <c r="C19" s="45"/>
      <c r="D19" s="45"/>
      <c r="E19"/>
      <c r="F19"/>
      <c r="G19"/>
      <c r="H19"/>
      <c r="I19"/>
      <c r="J19"/>
      <c r="K19"/>
      <c r="L19"/>
      <c r="M19"/>
      <c r="N19"/>
      <c r="O19"/>
      <c r="P19"/>
    </row>
    <row r="20" spans="2:18" s="46" customFormat="1">
      <c r="B20"/>
      <c r="C20" s="45"/>
      <c r="D20" s="45"/>
      <c r="E20"/>
      <c r="F20"/>
      <c r="G20"/>
      <c r="H20"/>
      <c r="I20"/>
      <c r="J20"/>
      <c r="K20"/>
      <c r="L20"/>
      <c r="M20"/>
      <c r="N20"/>
      <c r="O20"/>
      <c r="P20"/>
    </row>
    <row r="28" spans="2:18">
      <c r="R28" s="70"/>
    </row>
  </sheetData>
  <sheetProtection algorithmName="SHA-512" hashValue="n27+91fS7YdW+SUG/wdZ5F3wSSjph3et+S0hHiqyDXSz87AKCQn0fF75t4iDWL2LSbusidOTU0ARyp+XvbEvng==" saltValue="Awc6mlVx6kwnJpkA4HpLWQ==" spinCount="100000" sheet="1" objects="1" scenarios="1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53"/>
  <sheetViews>
    <sheetView topLeftCell="A121" zoomScale="70" zoomScaleNormal="70" workbookViewId="0">
      <selection activeCell="O134" sqref="O134"/>
    </sheetView>
  </sheetViews>
  <sheetFormatPr defaultColWidth="9" defaultRowHeight="14.4"/>
  <cols>
    <col min="1" max="1" width="2.5546875" customWidth="1"/>
    <col min="2" max="2" width="7.109375" customWidth="1"/>
    <col min="3" max="3" width="37.109375" customWidth="1"/>
    <col min="4" max="4" width="16.6640625" customWidth="1"/>
    <col min="5" max="5" width="12.5546875" customWidth="1"/>
    <col min="6" max="6" width="39.109375" customWidth="1"/>
    <col min="7" max="7" width="13" customWidth="1"/>
    <col min="8" max="8" width="16.33203125" customWidth="1"/>
    <col min="9" max="9" width="30.88671875" customWidth="1"/>
    <col min="10" max="10" width="19.5546875" customWidth="1"/>
    <col min="11" max="11" width="12.5546875" customWidth="1"/>
    <col min="12" max="12" width="44.33203125" customWidth="1"/>
    <col min="13" max="13" width="22.33203125" customWidth="1"/>
    <col min="14" max="14" width="10.6640625" customWidth="1"/>
    <col min="15" max="15" width="40.33203125" customWidth="1"/>
    <col min="16" max="16" width="24.88671875" customWidth="1"/>
    <col min="17" max="17" width="5.44140625" customWidth="1"/>
    <col min="18" max="18" width="45.109375" customWidth="1"/>
    <col min="19" max="19" width="14" customWidth="1"/>
    <col min="20" max="20" width="4" customWidth="1"/>
    <col min="21" max="21" width="32.33203125" customWidth="1"/>
    <col min="22" max="22" width="13.44140625" customWidth="1"/>
  </cols>
  <sheetData>
    <row r="1" spans="3:25" ht="15.6">
      <c r="C1" s="109" t="s">
        <v>873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  <c r="W1" s="87"/>
      <c r="X1" s="87"/>
      <c r="Y1" s="87"/>
    </row>
    <row r="2" spans="3:25" ht="16.2" thickBot="1">
      <c r="C2" s="85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3:25" ht="29.25" customHeight="1" thickBot="1">
      <c r="C3" s="324" t="s">
        <v>584</v>
      </c>
      <c r="D3" s="323" t="s">
        <v>0</v>
      </c>
      <c r="E3" s="87"/>
      <c r="F3" s="324" t="s">
        <v>585</v>
      </c>
      <c r="G3" s="323" t="s">
        <v>0</v>
      </c>
      <c r="H3" s="87"/>
      <c r="I3" s="324" t="s">
        <v>586</v>
      </c>
      <c r="J3" s="323" t="s">
        <v>0</v>
      </c>
      <c r="K3" s="87"/>
      <c r="L3" s="324" t="s">
        <v>587</v>
      </c>
      <c r="M3" s="323" t="s">
        <v>0</v>
      </c>
      <c r="N3" s="87"/>
      <c r="O3" s="324" t="s">
        <v>588</v>
      </c>
      <c r="P3" s="323" t="s">
        <v>0</v>
      </c>
      <c r="Q3" s="87"/>
      <c r="R3" s="324" t="s">
        <v>589</v>
      </c>
      <c r="S3" s="324" t="s">
        <v>0</v>
      </c>
      <c r="T3" s="87"/>
      <c r="U3" s="324" t="s">
        <v>590</v>
      </c>
      <c r="V3" s="324" t="s">
        <v>0</v>
      </c>
      <c r="W3" s="87"/>
      <c r="X3" s="87"/>
      <c r="Y3" s="87"/>
    </row>
    <row r="4" spans="3:25" ht="16.2" thickBot="1">
      <c r="C4" s="362" t="s">
        <v>347</v>
      </c>
      <c r="D4" s="360" t="s">
        <v>194</v>
      </c>
      <c r="E4" s="87"/>
      <c r="F4" s="362" t="s">
        <v>340</v>
      </c>
      <c r="G4" s="361" t="s">
        <v>194</v>
      </c>
      <c r="H4" s="87"/>
      <c r="I4" s="362" t="s">
        <v>341</v>
      </c>
      <c r="J4" s="360" t="s">
        <v>194</v>
      </c>
      <c r="K4" s="87"/>
      <c r="L4" s="362" t="s">
        <v>342</v>
      </c>
      <c r="M4" s="361" t="s">
        <v>194</v>
      </c>
      <c r="N4" s="87"/>
      <c r="O4" s="362" t="s">
        <v>343</v>
      </c>
      <c r="P4" s="360" t="s">
        <v>194</v>
      </c>
      <c r="Q4" s="87"/>
      <c r="R4" s="362" t="s">
        <v>344</v>
      </c>
      <c r="S4" s="361" t="s">
        <v>194</v>
      </c>
      <c r="T4" s="87"/>
      <c r="U4" s="362" t="s">
        <v>345</v>
      </c>
      <c r="V4" s="361" t="s">
        <v>194</v>
      </c>
      <c r="W4" s="87"/>
      <c r="X4" s="87"/>
      <c r="Y4" s="87"/>
    </row>
    <row r="5" spans="3:25" ht="20.100000000000001" customHeight="1">
      <c r="C5" s="163"/>
      <c r="D5" s="164"/>
      <c r="E5" s="121"/>
      <c r="F5" s="163"/>
      <c r="G5" s="164"/>
      <c r="H5" s="121"/>
      <c r="I5" s="163"/>
      <c r="J5" s="164"/>
      <c r="K5" s="121"/>
      <c r="L5" s="163"/>
      <c r="M5" s="164"/>
      <c r="N5" s="121"/>
      <c r="O5" s="163"/>
      <c r="P5" s="164"/>
      <c r="Q5" s="121"/>
      <c r="R5" s="163"/>
      <c r="S5" s="164"/>
      <c r="T5" s="121"/>
      <c r="U5" s="163"/>
      <c r="V5" s="164"/>
      <c r="W5" s="121"/>
      <c r="X5" s="121"/>
      <c r="Y5" s="121"/>
    </row>
    <row r="6" spans="3:25" ht="20.100000000000001" customHeight="1">
      <c r="C6" s="373" t="s">
        <v>4</v>
      </c>
      <c r="D6" s="319"/>
      <c r="E6" s="121"/>
      <c r="F6" s="373" t="s">
        <v>4</v>
      </c>
      <c r="G6" s="319"/>
      <c r="H6" s="121"/>
      <c r="I6" s="373" t="s">
        <v>4</v>
      </c>
      <c r="J6" s="319"/>
      <c r="K6" s="121"/>
      <c r="L6" s="373" t="s">
        <v>4</v>
      </c>
      <c r="M6" s="319"/>
      <c r="N6" s="121"/>
      <c r="O6" s="373" t="s">
        <v>4</v>
      </c>
      <c r="P6" s="319"/>
      <c r="Q6" s="121"/>
      <c r="R6" s="373" t="s">
        <v>4</v>
      </c>
      <c r="S6" s="319"/>
      <c r="T6" s="121"/>
      <c r="U6" s="373" t="s">
        <v>4</v>
      </c>
      <c r="V6" s="319"/>
      <c r="W6" s="121"/>
      <c r="X6" s="121"/>
      <c r="Y6" s="121"/>
    </row>
    <row r="7" spans="3:25" ht="20.100000000000001" customHeight="1">
      <c r="C7" s="172" t="s">
        <v>359</v>
      </c>
      <c r="D7" s="168" t="s">
        <v>6</v>
      </c>
      <c r="E7" s="121"/>
      <c r="F7" s="172" t="s">
        <v>359</v>
      </c>
      <c r="G7" s="168" t="s">
        <v>6</v>
      </c>
      <c r="H7" s="121"/>
      <c r="I7" s="172" t="s">
        <v>359</v>
      </c>
      <c r="J7" s="168" t="s">
        <v>6</v>
      </c>
      <c r="K7" s="121"/>
      <c r="L7" s="172" t="s">
        <v>359</v>
      </c>
      <c r="M7" s="168" t="s">
        <v>6</v>
      </c>
      <c r="N7" s="121"/>
      <c r="O7" s="172" t="s">
        <v>359</v>
      </c>
      <c r="P7" s="168" t="s">
        <v>6</v>
      </c>
      <c r="Q7" s="121"/>
      <c r="R7" s="172" t="s">
        <v>359</v>
      </c>
      <c r="S7" s="168" t="s">
        <v>6</v>
      </c>
      <c r="T7" s="121"/>
      <c r="U7" s="172" t="s">
        <v>359</v>
      </c>
      <c r="V7" s="168" t="s">
        <v>6</v>
      </c>
      <c r="W7" s="121"/>
      <c r="X7" s="121"/>
      <c r="Y7" s="121"/>
    </row>
    <row r="8" spans="3:25" ht="20.100000000000001" customHeight="1">
      <c r="C8" s="172" t="s">
        <v>70</v>
      </c>
      <c r="D8" s="168" t="s">
        <v>195</v>
      </c>
      <c r="E8" s="121"/>
      <c r="F8" s="172" t="s">
        <v>70</v>
      </c>
      <c r="G8" s="168" t="s">
        <v>195</v>
      </c>
      <c r="H8" s="121"/>
      <c r="I8" s="172" t="s">
        <v>70</v>
      </c>
      <c r="J8" s="168" t="s">
        <v>195</v>
      </c>
      <c r="K8" s="121"/>
      <c r="L8" s="172" t="s">
        <v>70</v>
      </c>
      <c r="M8" s="168" t="s">
        <v>195</v>
      </c>
      <c r="N8" s="121"/>
      <c r="O8" s="172" t="s">
        <v>70</v>
      </c>
      <c r="P8" s="168" t="s">
        <v>195</v>
      </c>
      <c r="Q8" s="121"/>
      <c r="R8" s="172" t="s">
        <v>70</v>
      </c>
      <c r="S8" s="168" t="s">
        <v>195</v>
      </c>
      <c r="T8" s="121"/>
      <c r="U8" s="172" t="s">
        <v>70</v>
      </c>
      <c r="V8" s="168" t="s">
        <v>195</v>
      </c>
      <c r="W8" s="121"/>
      <c r="X8" s="121"/>
      <c r="Y8" s="121"/>
    </row>
    <row r="9" spans="3:25" ht="20.100000000000001" customHeight="1">
      <c r="C9" s="172" t="s">
        <v>605</v>
      </c>
      <c r="D9" s="168" t="s">
        <v>196</v>
      </c>
      <c r="E9" s="121"/>
      <c r="F9" s="172" t="s">
        <v>605</v>
      </c>
      <c r="G9" s="168" t="s">
        <v>196</v>
      </c>
      <c r="H9" s="121"/>
      <c r="I9" s="172" t="s">
        <v>605</v>
      </c>
      <c r="J9" s="168" t="s">
        <v>196</v>
      </c>
      <c r="K9" s="121"/>
      <c r="L9" s="172" t="s">
        <v>605</v>
      </c>
      <c r="M9" s="168" t="s">
        <v>196</v>
      </c>
      <c r="N9" s="121"/>
      <c r="O9" s="172" t="s">
        <v>605</v>
      </c>
      <c r="P9" s="168" t="s">
        <v>196</v>
      </c>
      <c r="Q9" s="121"/>
      <c r="R9" s="172" t="s">
        <v>605</v>
      </c>
      <c r="S9" s="168" t="s">
        <v>196</v>
      </c>
      <c r="T9" s="121"/>
      <c r="U9" s="172" t="s">
        <v>605</v>
      </c>
      <c r="V9" s="168" t="s">
        <v>196</v>
      </c>
      <c r="W9" s="121"/>
      <c r="X9" s="121"/>
      <c r="Y9" s="121"/>
    </row>
    <row r="10" spans="3:25" ht="20.100000000000001" customHeight="1">
      <c r="C10" s="172" t="s">
        <v>606</v>
      </c>
      <c r="D10" s="168" t="s">
        <v>197</v>
      </c>
      <c r="E10" s="121"/>
      <c r="F10" s="172" t="s">
        <v>615</v>
      </c>
      <c r="G10" s="168" t="s">
        <v>198</v>
      </c>
      <c r="H10" s="121"/>
      <c r="I10" s="172" t="s">
        <v>606</v>
      </c>
      <c r="J10" s="168" t="s">
        <v>197</v>
      </c>
      <c r="K10" s="121"/>
      <c r="L10" s="172" t="s">
        <v>606</v>
      </c>
      <c r="M10" s="168" t="s">
        <v>197</v>
      </c>
      <c r="N10" s="121"/>
      <c r="O10" s="172" t="s">
        <v>606</v>
      </c>
      <c r="P10" s="168" t="s">
        <v>197</v>
      </c>
      <c r="Q10" s="121"/>
      <c r="R10" s="172" t="s">
        <v>630</v>
      </c>
      <c r="S10" s="168" t="s">
        <v>198</v>
      </c>
      <c r="T10" s="121"/>
      <c r="U10" s="172" t="s">
        <v>632</v>
      </c>
      <c r="V10" s="168" t="s">
        <v>198</v>
      </c>
      <c r="W10" s="121"/>
      <c r="X10" s="121"/>
      <c r="Y10" s="121"/>
    </row>
    <row r="11" spans="3:25" ht="20.100000000000001" customHeight="1">
      <c r="C11" s="172" t="s">
        <v>608</v>
      </c>
      <c r="D11" s="168" t="s">
        <v>195</v>
      </c>
      <c r="E11" s="121"/>
      <c r="F11" s="172" t="s">
        <v>616</v>
      </c>
      <c r="G11" s="168" t="s">
        <v>13</v>
      </c>
      <c r="H11" s="121"/>
      <c r="I11" s="172" t="s">
        <v>608</v>
      </c>
      <c r="J11" s="168" t="s">
        <v>195</v>
      </c>
      <c r="K11" s="121"/>
      <c r="L11" s="172" t="s">
        <v>623</v>
      </c>
      <c r="M11" s="168" t="s">
        <v>20</v>
      </c>
      <c r="N11" s="121"/>
      <c r="O11" s="172" t="s">
        <v>625</v>
      </c>
      <c r="P11" s="168" t="s">
        <v>195</v>
      </c>
      <c r="Q11" s="121"/>
      <c r="R11" s="172" t="s">
        <v>631</v>
      </c>
      <c r="S11" s="168" t="s">
        <v>20</v>
      </c>
      <c r="T11" s="121"/>
      <c r="U11" s="172" t="s">
        <v>633</v>
      </c>
      <c r="V11" s="168" t="s">
        <v>20</v>
      </c>
      <c r="W11" s="121"/>
      <c r="X11" s="121"/>
      <c r="Y11" s="121"/>
    </row>
    <row r="12" spans="3:25" ht="20.100000000000001" customHeight="1">
      <c r="C12" s="172" t="s">
        <v>609</v>
      </c>
      <c r="D12" s="168" t="s">
        <v>195</v>
      </c>
      <c r="E12" s="121"/>
      <c r="F12" s="172" t="s">
        <v>620</v>
      </c>
      <c r="G12" s="168" t="s">
        <v>195</v>
      </c>
      <c r="H12" s="121"/>
      <c r="I12" s="172" t="s">
        <v>725</v>
      </c>
      <c r="J12" s="168" t="s">
        <v>195</v>
      </c>
      <c r="K12" s="121"/>
      <c r="L12" s="172" t="s">
        <v>608</v>
      </c>
      <c r="M12" s="168" t="s">
        <v>195</v>
      </c>
      <c r="N12" s="121"/>
      <c r="O12" s="172" t="s">
        <v>610</v>
      </c>
      <c r="P12" s="168" t="s">
        <v>199</v>
      </c>
      <c r="Q12" s="121"/>
      <c r="R12" s="172" t="s">
        <v>608</v>
      </c>
      <c r="S12" s="168" t="s">
        <v>195</v>
      </c>
      <c r="T12" s="121"/>
      <c r="U12" s="172" t="s">
        <v>608</v>
      </c>
      <c r="V12" s="168" t="s">
        <v>195</v>
      </c>
      <c r="W12" s="121"/>
      <c r="X12" s="121"/>
      <c r="Y12" s="121"/>
    </row>
    <row r="13" spans="3:25" ht="20.100000000000001" customHeight="1">
      <c r="C13" s="172" t="s">
        <v>611</v>
      </c>
      <c r="D13" s="168" t="s">
        <v>20</v>
      </c>
      <c r="E13" s="121"/>
      <c r="F13" s="172" t="s">
        <v>609</v>
      </c>
      <c r="G13" s="168" t="s">
        <v>195</v>
      </c>
      <c r="H13" s="121"/>
      <c r="I13" s="172" t="s">
        <v>617</v>
      </c>
      <c r="J13" s="168" t="s">
        <v>198</v>
      </c>
      <c r="K13" s="121"/>
      <c r="L13" s="172" t="s">
        <v>609</v>
      </c>
      <c r="M13" s="168" t="s">
        <v>195</v>
      </c>
      <c r="N13" s="121"/>
      <c r="O13" s="172" t="s">
        <v>626</v>
      </c>
      <c r="P13" s="168" t="s">
        <v>198</v>
      </c>
      <c r="Q13" s="121"/>
      <c r="R13" s="172" t="s">
        <v>609</v>
      </c>
      <c r="S13" s="168" t="s">
        <v>195</v>
      </c>
      <c r="T13" s="121"/>
      <c r="U13" s="172" t="s">
        <v>609</v>
      </c>
      <c r="V13" s="168" t="s">
        <v>195</v>
      </c>
      <c r="W13" s="121"/>
      <c r="X13" s="121"/>
      <c r="Y13" s="121"/>
    </row>
    <row r="14" spans="3:25" ht="20.100000000000001" customHeight="1">
      <c r="C14" s="172" t="s">
        <v>612</v>
      </c>
      <c r="D14" s="168" t="s">
        <v>17</v>
      </c>
      <c r="E14" s="121"/>
      <c r="F14" s="172" t="s">
        <v>618</v>
      </c>
      <c r="G14" s="168" t="s">
        <v>200</v>
      </c>
      <c r="H14" s="121"/>
      <c r="I14" s="172" t="s">
        <v>612</v>
      </c>
      <c r="J14" s="168" t="s">
        <v>17</v>
      </c>
      <c r="K14" s="121"/>
      <c r="L14" s="172" t="s">
        <v>624</v>
      </c>
      <c r="M14" s="168" t="s">
        <v>201</v>
      </c>
      <c r="N14" s="121"/>
      <c r="O14" s="172" t="s">
        <v>612</v>
      </c>
      <c r="P14" s="168" t="s">
        <v>202</v>
      </c>
      <c r="Q14" s="121"/>
      <c r="R14" s="172" t="s">
        <v>615</v>
      </c>
      <c r="S14" s="168" t="s">
        <v>198</v>
      </c>
      <c r="T14" s="121"/>
      <c r="U14" s="172" t="s">
        <v>630</v>
      </c>
      <c r="V14" s="168" t="s">
        <v>198</v>
      </c>
      <c r="W14" s="121"/>
      <c r="X14" s="121"/>
      <c r="Y14" s="121"/>
    </row>
    <row r="15" spans="3:25" ht="20.100000000000001" customHeight="1">
      <c r="C15" s="172" t="s">
        <v>613</v>
      </c>
      <c r="D15" s="168" t="s">
        <v>33</v>
      </c>
      <c r="E15" s="121"/>
      <c r="F15" s="172" t="s">
        <v>619</v>
      </c>
      <c r="G15" s="168" t="s">
        <v>17</v>
      </c>
      <c r="H15" s="121"/>
      <c r="I15" s="172" t="s">
        <v>621</v>
      </c>
      <c r="J15" s="168" t="s">
        <v>203</v>
      </c>
      <c r="K15" s="121"/>
      <c r="L15" s="172" t="s">
        <v>614</v>
      </c>
      <c r="M15" s="168" t="s">
        <v>17</v>
      </c>
      <c r="N15" s="121"/>
      <c r="O15" s="172" t="s">
        <v>627</v>
      </c>
      <c r="P15" s="168" t="s">
        <v>204</v>
      </c>
      <c r="Q15" s="121"/>
      <c r="R15" s="172" t="s">
        <v>629</v>
      </c>
      <c r="S15" s="168" t="s">
        <v>20</v>
      </c>
      <c r="T15" s="121"/>
      <c r="U15" s="172" t="s">
        <v>634</v>
      </c>
      <c r="V15" s="168" t="s">
        <v>201</v>
      </c>
      <c r="W15" s="121"/>
      <c r="X15" s="121"/>
      <c r="Y15" s="121"/>
    </row>
    <row r="16" spans="3:25" ht="20.100000000000001" customHeight="1">
      <c r="C16" s="172" t="s">
        <v>614</v>
      </c>
      <c r="D16" s="168" t="s">
        <v>17</v>
      </c>
      <c r="E16" s="121"/>
      <c r="F16" s="172" t="s">
        <v>612</v>
      </c>
      <c r="G16" s="168" t="s">
        <v>17</v>
      </c>
      <c r="H16" s="121"/>
      <c r="I16" s="172" t="s">
        <v>622</v>
      </c>
      <c r="J16" s="168" t="s">
        <v>17</v>
      </c>
      <c r="K16" s="121"/>
      <c r="L16" s="172" t="s">
        <v>612</v>
      </c>
      <c r="M16" s="168" t="s">
        <v>17</v>
      </c>
      <c r="N16" s="121"/>
      <c r="O16" s="172" t="s">
        <v>628</v>
      </c>
      <c r="P16" s="168" t="s">
        <v>20</v>
      </c>
      <c r="Q16" s="121"/>
      <c r="R16" s="172" t="s">
        <v>612</v>
      </c>
      <c r="S16" s="168" t="s">
        <v>17</v>
      </c>
      <c r="T16" s="121"/>
      <c r="U16" s="172" t="s">
        <v>612</v>
      </c>
      <c r="V16" s="168" t="s">
        <v>17</v>
      </c>
      <c r="W16" s="121"/>
      <c r="X16" s="121"/>
      <c r="Y16" s="121"/>
    </row>
    <row r="17" spans="3:25" ht="20.100000000000001" customHeight="1">
      <c r="C17" s="172"/>
      <c r="D17" s="168"/>
      <c r="E17" s="121"/>
      <c r="F17" s="172"/>
      <c r="G17" s="168"/>
      <c r="H17" s="121"/>
      <c r="I17" s="172"/>
      <c r="J17" s="168"/>
      <c r="K17" s="121"/>
      <c r="L17" s="172"/>
      <c r="M17" s="168"/>
      <c r="N17" s="121"/>
      <c r="O17" s="172" t="s">
        <v>622</v>
      </c>
      <c r="P17" s="168" t="s">
        <v>17</v>
      </c>
      <c r="Q17" s="121"/>
      <c r="R17" s="172" t="s">
        <v>614</v>
      </c>
      <c r="S17" s="168" t="s">
        <v>17</v>
      </c>
      <c r="T17" s="121"/>
      <c r="U17" s="172" t="s">
        <v>614</v>
      </c>
      <c r="V17" s="168" t="s">
        <v>17</v>
      </c>
      <c r="W17" s="121"/>
      <c r="X17" s="121"/>
      <c r="Y17" s="121"/>
    </row>
    <row r="18" spans="3:25" ht="20.100000000000001" customHeight="1">
      <c r="C18" s="373" t="s">
        <v>205</v>
      </c>
      <c r="D18" s="319"/>
      <c r="E18" s="121"/>
      <c r="F18" s="373" t="s">
        <v>205</v>
      </c>
      <c r="G18" s="319"/>
      <c r="H18" s="121"/>
      <c r="I18" s="373" t="s">
        <v>205</v>
      </c>
      <c r="J18" s="319"/>
      <c r="K18" s="121"/>
      <c r="L18" s="373" t="s">
        <v>205</v>
      </c>
      <c r="M18" s="319"/>
      <c r="N18" s="121"/>
      <c r="O18" s="172"/>
      <c r="P18" s="168"/>
      <c r="Q18" s="121"/>
      <c r="R18" s="172"/>
      <c r="S18" s="168"/>
      <c r="T18" s="121"/>
      <c r="U18" s="172"/>
      <c r="V18" s="168"/>
      <c r="W18" s="121"/>
      <c r="X18" s="121"/>
      <c r="Y18" s="121"/>
    </row>
    <row r="19" spans="3:25" ht="20.100000000000001" customHeight="1">
      <c r="C19" s="172" t="s">
        <v>635</v>
      </c>
      <c r="D19" s="168" t="s">
        <v>33</v>
      </c>
      <c r="E19" s="121"/>
      <c r="F19" s="172" t="s">
        <v>430</v>
      </c>
      <c r="G19" s="168" t="s">
        <v>33</v>
      </c>
      <c r="H19" s="121"/>
      <c r="I19" s="172" t="s">
        <v>231</v>
      </c>
      <c r="J19" s="168" t="s">
        <v>33</v>
      </c>
      <c r="K19" s="121"/>
      <c r="L19" s="172" t="s">
        <v>643</v>
      </c>
      <c r="M19" s="168" t="s">
        <v>33</v>
      </c>
      <c r="N19" s="121"/>
      <c r="O19" s="374" t="s">
        <v>205</v>
      </c>
      <c r="P19" s="320"/>
      <c r="Q19" s="121"/>
      <c r="R19" s="373" t="s">
        <v>205</v>
      </c>
      <c r="S19" s="319"/>
      <c r="T19" s="121"/>
      <c r="U19" s="373" t="s">
        <v>205</v>
      </c>
      <c r="V19" s="319"/>
      <c r="W19" s="121"/>
      <c r="X19" s="121"/>
      <c r="Y19" s="121"/>
    </row>
    <row r="20" spans="3:25" ht="32.4" customHeight="1">
      <c r="C20" s="172" t="s">
        <v>636</v>
      </c>
      <c r="D20" s="168" t="s">
        <v>20</v>
      </c>
      <c r="E20" s="121"/>
      <c r="F20" s="172" t="s">
        <v>640</v>
      </c>
      <c r="G20" s="168" t="s">
        <v>60</v>
      </c>
      <c r="H20" s="121"/>
      <c r="I20" s="172" t="s">
        <v>637</v>
      </c>
      <c r="J20" s="168" t="s">
        <v>20</v>
      </c>
      <c r="K20" s="121"/>
      <c r="L20" s="172" t="s">
        <v>644</v>
      </c>
      <c r="M20" s="168" t="s">
        <v>20</v>
      </c>
      <c r="N20" s="121"/>
      <c r="O20" s="345" t="s">
        <v>646</v>
      </c>
      <c r="P20" s="321" t="s">
        <v>33</v>
      </c>
      <c r="Q20" s="121"/>
      <c r="R20" s="172" t="s">
        <v>562</v>
      </c>
      <c r="S20" s="168" t="s">
        <v>33</v>
      </c>
      <c r="T20" s="121"/>
      <c r="U20" s="192" t="s">
        <v>650</v>
      </c>
      <c r="V20" s="168" t="s">
        <v>33</v>
      </c>
      <c r="W20" s="121"/>
      <c r="X20" s="121"/>
      <c r="Y20" s="121"/>
    </row>
    <row r="21" spans="3:25" ht="42.6" customHeight="1">
      <c r="C21" s="172" t="s">
        <v>393</v>
      </c>
      <c r="D21" s="168" t="s">
        <v>20</v>
      </c>
      <c r="E21" s="121"/>
      <c r="F21" s="172" t="s">
        <v>285</v>
      </c>
      <c r="G21" s="168" t="s">
        <v>20</v>
      </c>
      <c r="H21" s="121"/>
      <c r="I21" s="172" t="s">
        <v>428</v>
      </c>
      <c r="J21" s="168" t="s">
        <v>20</v>
      </c>
      <c r="K21" s="121"/>
      <c r="L21" s="172" t="s">
        <v>393</v>
      </c>
      <c r="M21" s="168" t="s">
        <v>20</v>
      </c>
      <c r="N21" s="121"/>
      <c r="O21" s="359" t="s">
        <v>647</v>
      </c>
      <c r="P21" s="321" t="s">
        <v>20</v>
      </c>
      <c r="Q21" s="121"/>
      <c r="R21" s="172" t="s">
        <v>648</v>
      </c>
      <c r="S21" s="168" t="s">
        <v>20</v>
      </c>
      <c r="T21" s="121"/>
      <c r="U21" s="172" t="s">
        <v>651</v>
      </c>
      <c r="V21" s="168" t="s">
        <v>20</v>
      </c>
      <c r="W21" s="121"/>
      <c r="X21" s="121"/>
      <c r="Y21" s="121"/>
    </row>
    <row r="22" spans="3:25" ht="20.100000000000001" customHeight="1">
      <c r="C22" s="172" t="s">
        <v>642</v>
      </c>
      <c r="D22" s="168" t="s">
        <v>6</v>
      </c>
      <c r="E22" s="121"/>
      <c r="F22" s="172" t="s">
        <v>641</v>
      </c>
      <c r="G22" s="168" t="s">
        <v>6</v>
      </c>
      <c r="H22" s="121"/>
      <c r="I22" s="172" t="s">
        <v>638</v>
      </c>
      <c r="J22" s="168" t="s">
        <v>6</v>
      </c>
      <c r="K22" s="121"/>
      <c r="L22" s="172" t="s">
        <v>645</v>
      </c>
      <c r="M22" s="168" t="s">
        <v>6</v>
      </c>
      <c r="N22" s="121"/>
      <c r="O22" s="345" t="s">
        <v>420</v>
      </c>
      <c r="P22" s="321" t="s">
        <v>20</v>
      </c>
      <c r="Q22" s="121"/>
      <c r="R22" s="172" t="s">
        <v>649</v>
      </c>
      <c r="S22" s="168" t="s">
        <v>20</v>
      </c>
      <c r="T22" s="121"/>
      <c r="U22" s="172" t="s">
        <v>393</v>
      </c>
      <c r="V22" s="168" t="s">
        <v>20</v>
      </c>
      <c r="W22" s="121"/>
      <c r="X22" s="121"/>
      <c r="Y22" s="121"/>
    </row>
    <row r="23" spans="3:25" ht="20.100000000000001" customHeight="1">
      <c r="C23" s="172" t="s">
        <v>639</v>
      </c>
      <c r="D23" s="168" t="s">
        <v>17</v>
      </c>
      <c r="E23" s="121"/>
      <c r="F23" s="172" t="s">
        <v>639</v>
      </c>
      <c r="G23" s="168" t="s">
        <v>17</v>
      </c>
      <c r="H23" s="121"/>
      <c r="I23" s="172" t="s">
        <v>639</v>
      </c>
      <c r="J23" s="168" t="s">
        <v>17</v>
      </c>
      <c r="K23" s="121"/>
      <c r="L23" s="172" t="s">
        <v>639</v>
      </c>
      <c r="M23" s="168" t="s">
        <v>17</v>
      </c>
      <c r="N23" s="121"/>
      <c r="O23" s="345" t="s">
        <v>492</v>
      </c>
      <c r="P23" s="321" t="s">
        <v>6</v>
      </c>
      <c r="Q23" s="121"/>
      <c r="R23" s="172" t="s">
        <v>469</v>
      </c>
      <c r="S23" s="168" t="s">
        <v>6</v>
      </c>
      <c r="T23" s="121"/>
      <c r="U23" s="172" t="s">
        <v>645</v>
      </c>
      <c r="V23" s="168" t="s">
        <v>6</v>
      </c>
      <c r="W23" s="121"/>
      <c r="X23" s="121"/>
      <c r="Y23" s="121"/>
    </row>
    <row r="24" spans="3:25" ht="20.100000000000001" customHeight="1">
      <c r="C24" s="172"/>
      <c r="D24" s="168"/>
      <c r="E24" s="121"/>
      <c r="F24" s="172"/>
      <c r="G24" s="168"/>
      <c r="H24" s="121"/>
      <c r="I24" s="172"/>
      <c r="J24" s="168"/>
      <c r="K24" s="121"/>
      <c r="L24" s="172"/>
      <c r="M24" s="168"/>
      <c r="N24" s="121"/>
      <c r="O24" s="345" t="s">
        <v>639</v>
      </c>
      <c r="P24" s="321" t="s">
        <v>17</v>
      </c>
      <c r="Q24" s="121"/>
      <c r="R24" s="172" t="s">
        <v>639</v>
      </c>
      <c r="S24" s="168" t="s">
        <v>17</v>
      </c>
      <c r="T24" s="121"/>
      <c r="U24" s="172" t="s">
        <v>639</v>
      </c>
      <c r="V24" s="168" t="s">
        <v>17</v>
      </c>
      <c r="W24" s="121"/>
      <c r="X24" s="121"/>
      <c r="Y24" s="121"/>
    </row>
    <row r="25" spans="3:25" ht="20.100000000000001" customHeight="1">
      <c r="C25" s="373" t="s">
        <v>206</v>
      </c>
      <c r="D25" s="319"/>
      <c r="E25" s="121"/>
      <c r="F25" s="373" t="s">
        <v>206</v>
      </c>
      <c r="G25" s="319"/>
      <c r="H25" s="121"/>
      <c r="I25" s="374" t="s">
        <v>206</v>
      </c>
      <c r="J25" s="320"/>
      <c r="K25" s="121"/>
      <c r="L25" s="373" t="s">
        <v>206</v>
      </c>
      <c r="M25" s="319"/>
      <c r="N25" s="121"/>
      <c r="O25" s="345"/>
      <c r="P25" s="321"/>
      <c r="Q25" s="121"/>
      <c r="R25" s="172"/>
      <c r="S25" s="168"/>
      <c r="T25" s="121"/>
      <c r="U25" s="172"/>
      <c r="V25" s="168"/>
      <c r="W25" s="121"/>
      <c r="X25" s="121"/>
      <c r="Y25" s="121"/>
    </row>
    <row r="26" spans="3:25" ht="20.100000000000001" customHeight="1">
      <c r="C26" s="172" t="s">
        <v>652</v>
      </c>
      <c r="D26" s="168" t="s">
        <v>6</v>
      </c>
      <c r="E26" s="121"/>
      <c r="F26" s="172" t="s">
        <v>652</v>
      </c>
      <c r="G26" s="168" t="s">
        <v>6</v>
      </c>
      <c r="H26" s="121"/>
      <c r="I26" s="345" t="s">
        <v>652</v>
      </c>
      <c r="J26" s="321" t="s">
        <v>6</v>
      </c>
      <c r="K26" s="121"/>
      <c r="L26" s="172" t="s">
        <v>652</v>
      </c>
      <c r="M26" s="168" t="s">
        <v>6</v>
      </c>
      <c r="N26" s="121"/>
      <c r="O26" s="172"/>
      <c r="P26" s="168"/>
      <c r="Q26" s="121"/>
      <c r="R26" s="172"/>
      <c r="S26" s="168"/>
      <c r="T26" s="121"/>
      <c r="U26" s="172"/>
      <c r="V26" s="168"/>
      <c r="W26" s="121"/>
      <c r="X26" s="121"/>
      <c r="Y26" s="121"/>
    </row>
    <row r="27" spans="3:25" ht="20.100000000000001" customHeight="1">
      <c r="C27" s="172" t="s">
        <v>70</v>
      </c>
      <c r="D27" s="168" t="s">
        <v>195</v>
      </c>
      <c r="E27" s="121"/>
      <c r="F27" s="172" t="s">
        <v>70</v>
      </c>
      <c r="G27" s="168" t="s">
        <v>195</v>
      </c>
      <c r="H27" s="121"/>
      <c r="I27" s="345" t="s">
        <v>70</v>
      </c>
      <c r="J27" s="321" t="s">
        <v>195</v>
      </c>
      <c r="K27" s="121"/>
      <c r="L27" s="172" t="s">
        <v>70</v>
      </c>
      <c r="M27" s="168" t="s">
        <v>195</v>
      </c>
      <c r="N27" s="121"/>
      <c r="O27" s="373" t="s">
        <v>206</v>
      </c>
      <c r="P27" s="319"/>
      <c r="Q27" s="121"/>
      <c r="R27" s="373" t="s">
        <v>206</v>
      </c>
      <c r="S27" s="319"/>
      <c r="T27" s="121"/>
      <c r="U27" s="373" t="s">
        <v>206</v>
      </c>
      <c r="V27" s="319"/>
      <c r="W27" s="121"/>
      <c r="X27" s="121"/>
      <c r="Y27" s="121"/>
    </row>
    <row r="28" spans="3:25" ht="20.100000000000001" customHeight="1">
      <c r="C28" s="172" t="s">
        <v>605</v>
      </c>
      <c r="D28" s="168" t="s">
        <v>196</v>
      </c>
      <c r="E28" s="121"/>
      <c r="F28" s="172" t="s">
        <v>605</v>
      </c>
      <c r="G28" s="168" t="s">
        <v>196</v>
      </c>
      <c r="H28" s="121"/>
      <c r="I28" s="345" t="s">
        <v>605</v>
      </c>
      <c r="J28" s="321" t="s">
        <v>196</v>
      </c>
      <c r="K28" s="121"/>
      <c r="L28" s="172" t="s">
        <v>664</v>
      </c>
      <c r="M28" s="168" t="s">
        <v>8</v>
      </c>
      <c r="N28" s="121"/>
      <c r="O28" s="172" t="s">
        <v>652</v>
      </c>
      <c r="P28" s="168" t="s">
        <v>6</v>
      </c>
      <c r="Q28" s="121"/>
      <c r="R28" s="172" t="s">
        <v>652</v>
      </c>
      <c r="S28" s="168" t="s">
        <v>6</v>
      </c>
      <c r="T28" s="121"/>
      <c r="U28" s="172" t="s">
        <v>652</v>
      </c>
      <c r="V28" s="168" t="s">
        <v>6</v>
      </c>
      <c r="W28" s="121"/>
      <c r="X28" s="121"/>
      <c r="Y28" s="121"/>
    </row>
    <row r="29" spans="3:25" ht="20.100000000000001" customHeight="1">
      <c r="C29" s="172" t="s">
        <v>655</v>
      </c>
      <c r="D29" s="168" t="s">
        <v>198</v>
      </c>
      <c r="E29" s="121"/>
      <c r="F29" s="172" t="s">
        <v>606</v>
      </c>
      <c r="G29" s="168" t="s">
        <v>197</v>
      </c>
      <c r="H29" s="121"/>
      <c r="I29" s="345" t="s">
        <v>655</v>
      </c>
      <c r="J29" s="321" t="s">
        <v>198</v>
      </c>
      <c r="K29" s="121"/>
      <c r="L29" s="172" t="s">
        <v>606</v>
      </c>
      <c r="M29" s="168" t="s">
        <v>197</v>
      </c>
      <c r="N29" s="121"/>
      <c r="O29" s="172" t="s">
        <v>70</v>
      </c>
      <c r="P29" s="168" t="s">
        <v>195</v>
      </c>
      <c r="Q29" s="121"/>
      <c r="R29" s="172" t="s">
        <v>70</v>
      </c>
      <c r="S29" s="168" t="s">
        <v>195</v>
      </c>
      <c r="T29" s="121"/>
      <c r="U29" s="172" t="s">
        <v>70</v>
      </c>
      <c r="V29" s="168" t="s">
        <v>195</v>
      </c>
      <c r="W29" s="121"/>
      <c r="X29" s="121"/>
      <c r="Y29" s="121"/>
    </row>
    <row r="30" spans="3:25" ht="20.100000000000001" customHeight="1">
      <c r="C30" s="172" t="s">
        <v>608</v>
      </c>
      <c r="D30" s="168" t="s">
        <v>195</v>
      </c>
      <c r="E30" s="121"/>
      <c r="F30" s="172" t="s">
        <v>630</v>
      </c>
      <c r="G30" s="188" t="s">
        <v>198</v>
      </c>
      <c r="H30" s="121"/>
      <c r="I30" s="345" t="s">
        <v>625</v>
      </c>
      <c r="J30" s="321" t="s">
        <v>195</v>
      </c>
      <c r="K30" s="121"/>
      <c r="L30" s="172" t="s">
        <v>659</v>
      </c>
      <c r="M30" s="168" t="s">
        <v>195</v>
      </c>
      <c r="N30" s="121"/>
      <c r="O30" s="172" t="s">
        <v>605</v>
      </c>
      <c r="P30" s="168" t="s">
        <v>197</v>
      </c>
      <c r="Q30" s="121"/>
      <c r="R30" s="172" t="s">
        <v>606</v>
      </c>
      <c r="S30" s="168" t="s">
        <v>197</v>
      </c>
      <c r="T30" s="121"/>
      <c r="U30" s="172" t="s">
        <v>606</v>
      </c>
      <c r="V30" s="168" t="s">
        <v>197</v>
      </c>
      <c r="W30" s="121"/>
      <c r="X30" s="121"/>
      <c r="Y30" s="121"/>
    </row>
    <row r="31" spans="3:25" ht="20.100000000000001" customHeight="1">
      <c r="C31" s="172" t="s">
        <v>725</v>
      </c>
      <c r="D31" s="168" t="s">
        <v>195</v>
      </c>
      <c r="E31" s="121"/>
      <c r="F31" s="172" t="s">
        <v>608</v>
      </c>
      <c r="G31" s="188" t="s">
        <v>195</v>
      </c>
      <c r="H31" s="121"/>
      <c r="I31" s="345" t="s">
        <v>659</v>
      </c>
      <c r="J31" s="321" t="s">
        <v>195</v>
      </c>
      <c r="K31" s="121"/>
      <c r="L31" s="172" t="s">
        <v>608</v>
      </c>
      <c r="M31" s="168" t="s">
        <v>195</v>
      </c>
      <c r="N31" s="121"/>
      <c r="O31" s="172" t="s">
        <v>665</v>
      </c>
      <c r="P31" s="168" t="s">
        <v>198</v>
      </c>
      <c r="Q31" s="121"/>
      <c r="R31" s="172" t="s">
        <v>659</v>
      </c>
      <c r="S31" s="168" t="s">
        <v>195</v>
      </c>
      <c r="T31" s="121"/>
      <c r="U31" s="172" t="s">
        <v>605</v>
      </c>
      <c r="V31" s="168" t="s">
        <v>196</v>
      </c>
      <c r="W31" s="121"/>
      <c r="X31" s="121"/>
      <c r="Y31" s="121"/>
    </row>
    <row r="32" spans="3:25" ht="20.100000000000001" customHeight="1">
      <c r="C32" s="172" t="s">
        <v>626</v>
      </c>
      <c r="D32" s="168" t="s">
        <v>198</v>
      </c>
      <c r="E32" s="121"/>
      <c r="F32" s="172" t="s">
        <v>659</v>
      </c>
      <c r="G32" s="188" t="s">
        <v>195</v>
      </c>
      <c r="H32" s="121"/>
      <c r="I32" s="345" t="s">
        <v>661</v>
      </c>
      <c r="J32" s="321" t="s">
        <v>207</v>
      </c>
      <c r="K32" s="121"/>
      <c r="L32" s="172" t="s">
        <v>662</v>
      </c>
      <c r="M32" s="168" t="s">
        <v>208</v>
      </c>
      <c r="N32" s="121"/>
      <c r="O32" s="172" t="s">
        <v>725</v>
      </c>
      <c r="P32" s="168" t="s">
        <v>195</v>
      </c>
      <c r="Q32" s="121"/>
      <c r="R32" s="172" t="s">
        <v>608</v>
      </c>
      <c r="S32" s="168" t="s">
        <v>195</v>
      </c>
      <c r="T32" s="121"/>
      <c r="U32" s="172" t="s">
        <v>620</v>
      </c>
      <c r="V32" s="168" t="s">
        <v>195</v>
      </c>
      <c r="W32" s="121"/>
      <c r="X32" s="121"/>
      <c r="Y32" s="121"/>
    </row>
    <row r="33" spans="3:25" ht="34.950000000000003" customHeight="1">
      <c r="C33" s="172" t="s">
        <v>612</v>
      </c>
      <c r="D33" s="168" t="s">
        <v>17</v>
      </c>
      <c r="E33" s="121"/>
      <c r="F33" s="192" t="s">
        <v>653</v>
      </c>
      <c r="G33" s="168" t="s">
        <v>20</v>
      </c>
      <c r="H33" s="121"/>
      <c r="I33" s="345" t="s">
        <v>612</v>
      </c>
      <c r="J33" s="321" t="s">
        <v>17</v>
      </c>
      <c r="K33" s="121"/>
      <c r="L33" s="192" t="s">
        <v>663</v>
      </c>
      <c r="M33" s="168" t="s">
        <v>204</v>
      </c>
      <c r="N33" s="121"/>
      <c r="O33" s="172" t="s">
        <v>620</v>
      </c>
      <c r="P33" s="168" t="s">
        <v>195</v>
      </c>
      <c r="Q33" s="121"/>
      <c r="R33" s="172" t="s">
        <v>668</v>
      </c>
      <c r="S33" s="168" t="s">
        <v>198</v>
      </c>
      <c r="T33" s="121"/>
      <c r="U33" s="172" t="s">
        <v>725</v>
      </c>
      <c r="V33" s="168" t="s">
        <v>195</v>
      </c>
      <c r="W33" s="121"/>
      <c r="X33" s="121"/>
      <c r="Y33" s="121"/>
    </row>
    <row r="34" spans="3:25" ht="20.100000000000001" customHeight="1">
      <c r="C34" s="172" t="s">
        <v>657</v>
      </c>
      <c r="D34" s="168" t="s">
        <v>204</v>
      </c>
      <c r="E34" s="121"/>
      <c r="F34" s="172" t="s">
        <v>612</v>
      </c>
      <c r="G34" s="168" t="s">
        <v>17</v>
      </c>
      <c r="H34" s="121"/>
      <c r="I34" s="345" t="s">
        <v>611</v>
      </c>
      <c r="J34" s="321" t="s">
        <v>20</v>
      </c>
      <c r="K34" s="121"/>
      <c r="L34" s="172" t="s">
        <v>612</v>
      </c>
      <c r="M34" s="168" t="s">
        <v>17</v>
      </c>
      <c r="N34" s="121"/>
      <c r="O34" s="172" t="s">
        <v>666</v>
      </c>
      <c r="P34" s="168" t="s">
        <v>209</v>
      </c>
      <c r="Q34" s="121"/>
      <c r="R34" s="172" t="s">
        <v>667</v>
      </c>
      <c r="S34" s="168" t="s">
        <v>20</v>
      </c>
      <c r="T34" s="121"/>
      <c r="U34" s="172" t="s">
        <v>669</v>
      </c>
      <c r="V34" s="168" t="s">
        <v>204</v>
      </c>
      <c r="W34" s="121"/>
      <c r="X34" s="121"/>
      <c r="Y34" s="121"/>
    </row>
    <row r="35" spans="3:25" ht="20.100000000000001" customHeight="1" thickBot="1">
      <c r="C35" s="167" t="s">
        <v>658</v>
      </c>
      <c r="D35" s="158" t="s">
        <v>17</v>
      </c>
      <c r="E35" s="121"/>
      <c r="F35" s="177" t="s">
        <v>654</v>
      </c>
      <c r="G35" s="178" t="s">
        <v>17</v>
      </c>
      <c r="H35" s="121"/>
      <c r="I35" s="346" t="s">
        <v>658</v>
      </c>
      <c r="J35" s="347" t="s">
        <v>17</v>
      </c>
      <c r="K35" s="121"/>
      <c r="L35" s="177" t="s">
        <v>654</v>
      </c>
      <c r="M35" s="178" t="s">
        <v>202</v>
      </c>
      <c r="N35" s="121"/>
      <c r="O35" s="172" t="s">
        <v>612</v>
      </c>
      <c r="P35" s="168" t="s">
        <v>17</v>
      </c>
      <c r="Q35" s="121"/>
      <c r="R35" s="172" t="s">
        <v>612</v>
      </c>
      <c r="S35" s="168" t="s">
        <v>17</v>
      </c>
      <c r="T35" s="121"/>
      <c r="U35" s="172" t="s">
        <v>612</v>
      </c>
      <c r="V35" s="168" t="s">
        <v>17</v>
      </c>
      <c r="W35" s="121"/>
      <c r="X35" s="121"/>
      <c r="Y35" s="121"/>
    </row>
    <row r="36" spans="3:25" ht="16.2" thickBot="1">
      <c r="C36" s="177"/>
      <c r="D36" s="128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77" t="s">
        <v>658</v>
      </c>
      <c r="P36" s="178" t="s">
        <v>210</v>
      </c>
      <c r="Q36" s="121"/>
      <c r="R36" s="177" t="s">
        <v>654</v>
      </c>
      <c r="S36" s="178" t="s">
        <v>17</v>
      </c>
      <c r="T36" s="121"/>
      <c r="U36" s="177" t="s">
        <v>654</v>
      </c>
      <c r="V36" s="178" t="s">
        <v>17</v>
      </c>
      <c r="W36" s="121"/>
      <c r="X36" s="121"/>
      <c r="Y36" s="121"/>
    </row>
    <row r="37" spans="3:25" ht="15.6"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</row>
    <row r="38" spans="3:25" ht="15.6"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</row>
    <row r="39" spans="3:25" ht="16.2" thickBot="1"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</row>
    <row r="40" spans="3:25" ht="33" customHeight="1" thickBot="1">
      <c r="C40" s="326" t="s">
        <v>597</v>
      </c>
      <c r="D40" s="326" t="s">
        <v>0</v>
      </c>
      <c r="E40" s="283"/>
      <c r="F40" s="326" t="s">
        <v>596</v>
      </c>
      <c r="G40" s="326" t="s">
        <v>0</v>
      </c>
      <c r="H40" s="121"/>
      <c r="I40" s="326" t="s">
        <v>595</v>
      </c>
      <c r="J40" s="326" t="s">
        <v>0</v>
      </c>
      <c r="K40" s="121"/>
      <c r="L40" s="326" t="s">
        <v>594</v>
      </c>
      <c r="M40" s="326" t="s">
        <v>0</v>
      </c>
      <c r="N40" s="121"/>
      <c r="O40" s="326" t="s">
        <v>593</v>
      </c>
      <c r="P40" s="326" t="s">
        <v>0</v>
      </c>
      <c r="Q40" s="121"/>
      <c r="R40" s="326" t="s">
        <v>592</v>
      </c>
      <c r="S40" s="326" t="s">
        <v>0</v>
      </c>
      <c r="T40" s="121"/>
      <c r="U40" s="326" t="s">
        <v>591</v>
      </c>
      <c r="V40" s="325" t="s">
        <v>0</v>
      </c>
      <c r="W40" s="121"/>
      <c r="X40" s="121"/>
      <c r="Y40" s="121"/>
    </row>
    <row r="41" spans="3:25" ht="16.2" thickBot="1">
      <c r="C41" s="365" t="s">
        <v>348</v>
      </c>
      <c r="D41" s="360" t="s">
        <v>211</v>
      </c>
      <c r="E41" s="121"/>
      <c r="F41" s="365" t="s">
        <v>349</v>
      </c>
      <c r="G41" s="360" t="s">
        <v>211</v>
      </c>
      <c r="H41" s="121"/>
      <c r="I41" s="365" t="s">
        <v>348</v>
      </c>
      <c r="J41" s="360" t="s">
        <v>211</v>
      </c>
      <c r="K41" s="121"/>
      <c r="L41" s="365" t="s">
        <v>350</v>
      </c>
      <c r="M41" s="360" t="s">
        <v>211</v>
      </c>
      <c r="N41" s="121"/>
      <c r="O41" s="365" t="s">
        <v>351</v>
      </c>
      <c r="P41" s="360" t="s">
        <v>211</v>
      </c>
      <c r="Q41" s="121"/>
      <c r="R41" s="365" t="s">
        <v>352</v>
      </c>
      <c r="S41" s="360" t="s">
        <v>211</v>
      </c>
      <c r="T41" s="121"/>
      <c r="U41" s="365" t="s">
        <v>351</v>
      </c>
      <c r="V41" s="360" t="s">
        <v>211</v>
      </c>
      <c r="W41" s="121"/>
      <c r="X41" s="121"/>
      <c r="Y41" s="121"/>
    </row>
    <row r="42" spans="3:25" ht="20.100000000000001" customHeight="1">
      <c r="C42" s="163"/>
      <c r="D42" s="164"/>
      <c r="E42" s="121"/>
      <c r="F42" s="163"/>
      <c r="G42" s="164"/>
      <c r="H42" s="121"/>
      <c r="I42" s="163"/>
      <c r="J42" s="164"/>
      <c r="K42" s="121"/>
      <c r="L42" s="163"/>
      <c r="M42" s="164"/>
      <c r="N42" s="121"/>
      <c r="O42" s="163"/>
      <c r="P42" s="164"/>
      <c r="Q42" s="121"/>
      <c r="R42" s="163"/>
      <c r="S42" s="164"/>
      <c r="T42" s="121"/>
      <c r="U42" s="163"/>
      <c r="V42" s="164"/>
      <c r="W42" s="121"/>
      <c r="X42" s="121"/>
      <c r="Y42" s="121"/>
    </row>
    <row r="43" spans="3:25" ht="20.100000000000001" customHeight="1">
      <c r="C43" s="368" t="s">
        <v>4</v>
      </c>
      <c r="D43" s="322"/>
      <c r="E43" s="121"/>
      <c r="F43" s="368" t="s">
        <v>4</v>
      </c>
      <c r="G43" s="322"/>
      <c r="H43" s="121"/>
      <c r="I43" s="368" t="s">
        <v>4</v>
      </c>
      <c r="J43" s="322"/>
      <c r="K43" s="121"/>
      <c r="L43" s="368" t="s">
        <v>4</v>
      </c>
      <c r="M43" s="322"/>
      <c r="N43" s="121"/>
      <c r="O43" s="368" t="s">
        <v>4</v>
      </c>
      <c r="P43" s="322"/>
      <c r="Q43" s="121"/>
      <c r="R43" s="368" t="s">
        <v>4</v>
      </c>
      <c r="S43" s="322"/>
      <c r="T43" s="121"/>
      <c r="U43" s="368" t="s">
        <v>4</v>
      </c>
      <c r="V43" s="322"/>
      <c r="W43" s="121"/>
      <c r="X43" s="121"/>
      <c r="Y43" s="121"/>
    </row>
    <row r="44" spans="3:25" ht="20.100000000000001" customHeight="1">
      <c r="C44" s="123" t="s">
        <v>359</v>
      </c>
      <c r="D44" s="188" t="s">
        <v>6</v>
      </c>
      <c r="E44" s="121"/>
      <c r="F44" s="123" t="s">
        <v>359</v>
      </c>
      <c r="G44" s="188" t="s">
        <v>6</v>
      </c>
      <c r="H44" s="121"/>
      <c r="I44" s="123" t="s">
        <v>359</v>
      </c>
      <c r="J44" s="188" t="s">
        <v>6</v>
      </c>
      <c r="K44" s="121"/>
      <c r="L44" s="123" t="s">
        <v>359</v>
      </c>
      <c r="M44" s="188" t="s">
        <v>6</v>
      </c>
      <c r="N44" s="121"/>
      <c r="O44" s="123" t="s">
        <v>359</v>
      </c>
      <c r="P44" s="188" t="s">
        <v>6</v>
      </c>
      <c r="Q44" s="121"/>
      <c r="R44" s="123" t="s">
        <v>359</v>
      </c>
      <c r="S44" s="188" t="s">
        <v>6</v>
      </c>
      <c r="T44" s="121"/>
      <c r="U44" s="123" t="s">
        <v>359</v>
      </c>
      <c r="V44" s="188" t="s">
        <v>6</v>
      </c>
      <c r="W44" s="121"/>
      <c r="X44" s="121"/>
      <c r="Y44" s="121"/>
    </row>
    <row r="45" spans="3:25" ht="20.100000000000001" customHeight="1">
      <c r="C45" s="123" t="s">
        <v>70</v>
      </c>
      <c r="D45" s="188" t="s">
        <v>195</v>
      </c>
      <c r="E45" s="121"/>
      <c r="F45" s="123" t="s">
        <v>70</v>
      </c>
      <c r="G45" s="188" t="s">
        <v>195</v>
      </c>
      <c r="H45" s="121"/>
      <c r="I45" s="123" t="s">
        <v>70</v>
      </c>
      <c r="J45" s="188" t="s">
        <v>195</v>
      </c>
      <c r="K45" s="121"/>
      <c r="L45" s="123" t="s">
        <v>70</v>
      </c>
      <c r="M45" s="188" t="s">
        <v>195</v>
      </c>
      <c r="N45" s="121"/>
      <c r="O45" s="123" t="s">
        <v>70</v>
      </c>
      <c r="P45" s="188" t="s">
        <v>195</v>
      </c>
      <c r="Q45" s="121"/>
      <c r="R45" s="123" t="s">
        <v>70</v>
      </c>
      <c r="S45" s="188" t="s">
        <v>195</v>
      </c>
      <c r="T45" s="121"/>
      <c r="U45" s="123" t="s">
        <v>70</v>
      </c>
      <c r="V45" s="188" t="s">
        <v>195</v>
      </c>
      <c r="W45" s="121"/>
      <c r="X45" s="121"/>
      <c r="Y45" s="121"/>
    </row>
    <row r="46" spans="3:25" ht="20.100000000000001" customHeight="1">
      <c r="C46" s="123" t="s">
        <v>606</v>
      </c>
      <c r="D46" s="188" t="s">
        <v>212</v>
      </c>
      <c r="E46" s="121"/>
      <c r="F46" s="123" t="s">
        <v>607</v>
      </c>
      <c r="G46" s="188" t="s">
        <v>212</v>
      </c>
      <c r="H46" s="121"/>
      <c r="I46" s="123" t="s">
        <v>606</v>
      </c>
      <c r="J46" s="188" t="s">
        <v>212</v>
      </c>
      <c r="K46" s="121"/>
      <c r="L46" s="123" t="s">
        <v>607</v>
      </c>
      <c r="M46" s="188" t="s">
        <v>212</v>
      </c>
      <c r="N46" s="121"/>
      <c r="O46" s="123" t="s">
        <v>606</v>
      </c>
      <c r="P46" s="188" t="s">
        <v>212</v>
      </c>
      <c r="Q46" s="121"/>
      <c r="R46" s="123" t="s">
        <v>607</v>
      </c>
      <c r="S46" s="188" t="s">
        <v>212</v>
      </c>
      <c r="T46" s="121"/>
      <c r="U46" s="123" t="s">
        <v>672</v>
      </c>
      <c r="V46" s="188" t="s">
        <v>213</v>
      </c>
      <c r="W46" s="121"/>
      <c r="X46" s="121"/>
      <c r="Y46" s="121"/>
    </row>
    <row r="47" spans="3:25" ht="20.100000000000001" customHeight="1">
      <c r="C47" s="123" t="s">
        <v>605</v>
      </c>
      <c r="D47" s="188" t="s">
        <v>8</v>
      </c>
      <c r="E47" s="121"/>
      <c r="F47" s="123" t="s">
        <v>632</v>
      </c>
      <c r="G47" s="188" t="s">
        <v>213</v>
      </c>
      <c r="H47" s="121"/>
      <c r="I47" s="123" t="s">
        <v>605</v>
      </c>
      <c r="J47" s="188" t="s">
        <v>8</v>
      </c>
      <c r="K47" s="121"/>
      <c r="L47" s="123" t="s">
        <v>605</v>
      </c>
      <c r="M47" s="188" t="s">
        <v>8</v>
      </c>
      <c r="N47" s="121"/>
      <c r="O47" s="123" t="s">
        <v>605</v>
      </c>
      <c r="P47" s="188" t="s">
        <v>8</v>
      </c>
      <c r="Q47" s="121"/>
      <c r="R47" s="123" t="s">
        <v>605</v>
      </c>
      <c r="S47" s="188" t="s">
        <v>8</v>
      </c>
      <c r="T47" s="121"/>
      <c r="U47" s="123" t="s">
        <v>605</v>
      </c>
      <c r="V47" s="188" t="s">
        <v>8</v>
      </c>
      <c r="W47" s="121"/>
      <c r="X47" s="121"/>
      <c r="Y47" s="121"/>
    </row>
    <row r="48" spans="3:25" ht="20.100000000000001" customHeight="1">
      <c r="C48" s="123" t="s">
        <v>673</v>
      </c>
      <c r="D48" s="188" t="s">
        <v>213</v>
      </c>
      <c r="E48" s="121"/>
      <c r="F48" s="123" t="s">
        <v>616</v>
      </c>
      <c r="G48" s="188" t="s">
        <v>13</v>
      </c>
      <c r="H48" s="121"/>
      <c r="I48" s="123" t="s">
        <v>672</v>
      </c>
      <c r="J48" s="188" t="s">
        <v>213</v>
      </c>
      <c r="K48" s="121"/>
      <c r="L48" s="123" t="s">
        <v>630</v>
      </c>
      <c r="M48" s="188" t="s">
        <v>198</v>
      </c>
      <c r="N48" s="121"/>
      <c r="O48" s="123" t="s">
        <v>729</v>
      </c>
      <c r="P48" s="188" t="s">
        <v>213</v>
      </c>
      <c r="Q48" s="121"/>
      <c r="R48" s="123" t="s">
        <v>632</v>
      </c>
      <c r="S48" s="188" t="s">
        <v>213</v>
      </c>
      <c r="T48" s="121"/>
      <c r="U48" s="123" t="s">
        <v>616</v>
      </c>
      <c r="V48" s="188" t="s">
        <v>13</v>
      </c>
      <c r="W48" s="121"/>
      <c r="X48" s="121"/>
      <c r="Y48" s="121"/>
    </row>
    <row r="49" spans="3:25" ht="20.100000000000001" customHeight="1">
      <c r="C49" s="123" t="s">
        <v>616</v>
      </c>
      <c r="D49" s="188" t="s">
        <v>13</v>
      </c>
      <c r="E49" s="121"/>
      <c r="F49" s="123" t="s">
        <v>608</v>
      </c>
      <c r="G49" s="188" t="s">
        <v>195</v>
      </c>
      <c r="H49" s="121"/>
      <c r="I49" s="123" t="s">
        <v>727</v>
      </c>
      <c r="J49" s="188" t="s">
        <v>17</v>
      </c>
      <c r="K49" s="121"/>
      <c r="L49" s="123" t="s">
        <v>608</v>
      </c>
      <c r="M49" s="188" t="s">
        <v>195</v>
      </c>
      <c r="N49" s="121"/>
      <c r="O49" s="123" t="s">
        <v>700</v>
      </c>
      <c r="P49" s="188" t="s">
        <v>213</v>
      </c>
      <c r="Q49" s="121"/>
      <c r="R49" s="123" t="s">
        <v>608</v>
      </c>
      <c r="S49" s="188" t="s">
        <v>195</v>
      </c>
      <c r="T49" s="121"/>
      <c r="U49" s="123" t="s">
        <v>659</v>
      </c>
      <c r="V49" s="188" t="s">
        <v>195</v>
      </c>
      <c r="W49" s="121"/>
      <c r="X49" s="121"/>
      <c r="Y49" s="121"/>
    </row>
    <row r="50" spans="3:25" ht="20.100000000000001" customHeight="1">
      <c r="C50" s="123" t="s">
        <v>610</v>
      </c>
      <c r="D50" s="188" t="s">
        <v>195</v>
      </c>
      <c r="E50" s="121"/>
      <c r="F50" s="123" t="s">
        <v>659</v>
      </c>
      <c r="G50" s="188" t="s">
        <v>195</v>
      </c>
      <c r="H50" s="121"/>
      <c r="I50" s="123" t="s">
        <v>620</v>
      </c>
      <c r="J50" s="188" t="s">
        <v>195</v>
      </c>
      <c r="K50" s="121"/>
      <c r="L50" s="123" t="s">
        <v>620</v>
      </c>
      <c r="M50" s="188" t="s">
        <v>195</v>
      </c>
      <c r="N50" s="121"/>
      <c r="O50" s="123" t="s">
        <v>620</v>
      </c>
      <c r="P50" s="188" t="s">
        <v>195</v>
      </c>
      <c r="Q50" s="121"/>
      <c r="R50" s="123" t="s">
        <v>620</v>
      </c>
      <c r="S50" s="188" t="s">
        <v>195</v>
      </c>
      <c r="T50" s="121"/>
      <c r="U50" s="123" t="s">
        <v>608</v>
      </c>
      <c r="V50" s="188" t="s">
        <v>195</v>
      </c>
      <c r="W50" s="121"/>
      <c r="X50" s="121"/>
      <c r="Y50" s="121"/>
    </row>
    <row r="51" spans="3:25" ht="20.100000000000001" customHeight="1">
      <c r="C51" s="123" t="s">
        <v>608</v>
      </c>
      <c r="D51" s="188" t="s">
        <v>195</v>
      </c>
      <c r="E51" s="121"/>
      <c r="F51" s="123" t="s">
        <v>682</v>
      </c>
      <c r="G51" s="188" t="s">
        <v>213</v>
      </c>
      <c r="H51" s="121"/>
      <c r="I51" s="123" t="s">
        <v>608</v>
      </c>
      <c r="J51" s="188" t="s">
        <v>195</v>
      </c>
      <c r="K51" s="121"/>
      <c r="L51" s="123" t="s">
        <v>682</v>
      </c>
      <c r="M51" s="188" t="s">
        <v>213</v>
      </c>
      <c r="N51" s="121"/>
      <c r="O51" s="123" t="s">
        <v>725</v>
      </c>
      <c r="P51" s="188" t="s">
        <v>195</v>
      </c>
      <c r="Q51" s="121"/>
      <c r="R51" s="123" t="s">
        <v>618</v>
      </c>
      <c r="S51" s="188" t="s">
        <v>213</v>
      </c>
      <c r="T51" s="121"/>
      <c r="U51" s="123" t="s">
        <v>612</v>
      </c>
      <c r="V51" s="188" t="s">
        <v>17</v>
      </c>
      <c r="W51" s="121"/>
      <c r="X51" s="121"/>
      <c r="Y51" s="121"/>
    </row>
    <row r="52" spans="3:25" ht="20.100000000000001" customHeight="1">
      <c r="C52" s="123" t="s">
        <v>674</v>
      </c>
      <c r="D52" s="188" t="s">
        <v>203</v>
      </c>
      <c r="E52" s="121"/>
      <c r="F52" s="123" t="s">
        <v>612</v>
      </c>
      <c r="G52" s="188" t="s">
        <v>17</v>
      </c>
      <c r="H52" s="121"/>
      <c r="I52" s="123" t="s">
        <v>701</v>
      </c>
      <c r="J52" s="188" t="s">
        <v>17</v>
      </c>
      <c r="K52" s="121"/>
      <c r="L52" s="123" t="s">
        <v>612</v>
      </c>
      <c r="M52" s="188" t="s">
        <v>17</v>
      </c>
      <c r="N52" s="121"/>
      <c r="O52" s="123" t="s">
        <v>699</v>
      </c>
      <c r="P52" s="188" t="s">
        <v>20</v>
      </c>
      <c r="Q52" s="121"/>
      <c r="R52" s="123" t="s">
        <v>612</v>
      </c>
      <c r="S52" s="188" t="s">
        <v>17</v>
      </c>
      <c r="T52" s="121"/>
      <c r="U52" s="123" t="s">
        <v>654</v>
      </c>
      <c r="V52" s="188" t="s">
        <v>17</v>
      </c>
      <c r="W52" s="121"/>
      <c r="X52" s="121"/>
      <c r="Y52" s="121"/>
    </row>
    <row r="53" spans="3:25" ht="20.100000000000001" customHeight="1">
      <c r="C53" s="123" t="s">
        <v>614</v>
      </c>
      <c r="D53" s="188" t="s">
        <v>17</v>
      </c>
      <c r="E53" s="121"/>
      <c r="F53" s="123" t="s">
        <v>619</v>
      </c>
      <c r="G53" s="188" t="s">
        <v>17</v>
      </c>
      <c r="H53" s="121"/>
      <c r="I53" s="123" t="s">
        <v>612</v>
      </c>
      <c r="J53" s="188" t="s">
        <v>17</v>
      </c>
      <c r="K53" s="121"/>
      <c r="L53" s="123" t="s">
        <v>619</v>
      </c>
      <c r="M53" s="188" t="s">
        <v>17</v>
      </c>
      <c r="N53" s="121"/>
      <c r="O53" s="123" t="s">
        <v>619</v>
      </c>
      <c r="P53" s="188" t="s">
        <v>17</v>
      </c>
      <c r="Q53" s="121"/>
      <c r="R53" s="123" t="s">
        <v>619</v>
      </c>
      <c r="S53" s="188" t="s">
        <v>17</v>
      </c>
      <c r="T53" s="121"/>
      <c r="U53" s="123" t="s">
        <v>661</v>
      </c>
      <c r="V53" s="188" t="s">
        <v>204</v>
      </c>
      <c r="W53" s="121"/>
      <c r="X53" s="121"/>
      <c r="Y53" s="121"/>
    </row>
    <row r="54" spans="3:25" ht="20.100000000000001" customHeight="1">
      <c r="C54" s="123" t="s">
        <v>612</v>
      </c>
      <c r="D54" s="188" t="s">
        <v>17</v>
      </c>
      <c r="E54" s="121"/>
      <c r="F54" s="123" t="s">
        <v>683</v>
      </c>
      <c r="G54" s="188" t="s">
        <v>214</v>
      </c>
      <c r="H54" s="121"/>
      <c r="I54" s="123" t="s">
        <v>616</v>
      </c>
      <c r="J54" s="188" t="s">
        <v>13</v>
      </c>
      <c r="K54" s="121"/>
      <c r="L54" s="123" t="s">
        <v>728</v>
      </c>
      <c r="M54" s="188" t="s">
        <v>215</v>
      </c>
      <c r="N54" s="121"/>
      <c r="O54" s="123" t="s">
        <v>612</v>
      </c>
      <c r="P54" s="188" t="s">
        <v>17</v>
      </c>
      <c r="Q54" s="121"/>
      <c r="R54" s="123" t="s">
        <v>681</v>
      </c>
      <c r="S54" s="188" t="s">
        <v>203</v>
      </c>
      <c r="T54" s="121"/>
      <c r="U54" s="123" t="s">
        <v>671</v>
      </c>
      <c r="V54" s="188" t="s">
        <v>20</v>
      </c>
      <c r="W54" s="121"/>
      <c r="X54" s="121"/>
      <c r="Y54" s="121"/>
    </row>
    <row r="55" spans="3:25" ht="20.100000000000001" customHeight="1">
      <c r="C55" s="123" t="s">
        <v>633</v>
      </c>
      <c r="D55" s="188" t="s">
        <v>203</v>
      </c>
      <c r="E55" s="121"/>
      <c r="F55" s="123" t="s">
        <v>684</v>
      </c>
      <c r="G55" s="188" t="s">
        <v>200</v>
      </c>
      <c r="H55" s="121"/>
      <c r="I55" s="123"/>
      <c r="J55" s="188"/>
      <c r="K55" s="121"/>
      <c r="L55" s="123" t="s">
        <v>615</v>
      </c>
      <c r="M55" s="188" t="s">
        <v>213</v>
      </c>
      <c r="N55" s="121"/>
      <c r="O55" s="123"/>
      <c r="P55" s="188"/>
      <c r="Q55" s="121"/>
      <c r="R55" s="123" t="s">
        <v>633</v>
      </c>
      <c r="S55" s="188" t="s">
        <v>216</v>
      </c>
      <c r="T55" s="121"/>
      <c r="U55" s="123"/>
      <c r="V55" s="188"/>
      <c r="W55" s="121"/>
      <c r="X55" s="121"/>
      <c r="Y55" s="121"/>
    </row>
    <row r="56" spans="3:25" ht="20.100000000000001" customHeight="1">
      <c r="C56" s="123"/>
      <c r="D56" s="188"/>
      <c r="E56" s="121"/>
      <c r="F56" s="123"/>
      <c r="G56" s="188"/>
      <c r="H56" s="121"/>
      <c r="I56" s="123"/>
      <c r="J56" s="188"/>
      <c r="K56" s="121"/>
      <c r="L56" s="123"/>
      <c r="M56" s="188"/>
      <c r="N56" s="121"/>
      <c r="O56" s="123"/>
      <c r="P56" s="188"/>
      <c r="Q56" s="121"/>
      <c r="R56" s="123"/>
      <c r="S56" s="188"/>
      <c r="T56" s="121"/>
      <c r="U56" s="368" t="s">
        <v>205</v>
      </c>
      <c r="V56" s="322"/>
      <c r="W56" s="121"/>
      <c r="X56" s="121"/>
      <c r="Y56" s="121"/>
    </row>
    <row r="57" spans="3:25" ht="20.100000000000001" customHeight="1">
      <c r="C57" s="368" t="s">
        <v>205</v>
      </c>
      <c r="D57" s="322"/>
      <c r="E57" s="121"/>
      <c r="F57" s="368" t="s">
        <v>205</v>
      </c>
      <c r="G57" s="322"/>
      <c r="H57" s="121"/>
      <c r="I57" s="368" t="s">
        <v>205</v>
      </c>
      <c r="J57" s="322"/>
      <c r="K57" s="121"/>
      <c r="L57" s="368" t="s">
        <v>205</v>
      </c>
      <c r="M57" s="322"/>
      <c r="N57" s="121"/>
      <c r="O57" s="368" t="s">
        <v>205</v>
      </c>
      <c r="P57" s="322"/>
      <c r="Q57" s="121"/>
      <c r="R57" s="368" t="s">
        <v>205</v>
      </c>
      <c r="S57" s="322"/>
      <c r="T57" s="121"/>
      <c r="U57" s="123" t="s">
        <v>710</v>
      </c>
      <c r="V57" s="188" t="s">
        <v>33</v>
      </c>
      <c r="W57" s="121"/>
      <c r="X57" s="121"/>
      <c r="Y57" s="121"/>
    </row>
    <row r="58" spans="3:25" ht="20.100000000000001" customHeight="1">
      <c r="C58" s="123" t="s">
        <v>675</v>
      </c>
      <c r="D58" s="188" t="s">
        <v>33</v>
      </c>
      <c r="E58" s="121"/>
      <c r="F58" s="123" t="s">
        <v>721</v>
      </c>
      <c r="G58" s="188" t="s">
        <v>33</v>
      </c>
      <c r="H58" s="121"/>
      <c r="I58" s="123" t="s">
        <v>231</v>
      </c>
      <c r="J58" s="188" t="s">
        <v>33</v>
      </c>
      <c r="K58" s="121"/>
      <c r="L58" s="123" t="s">
        <v>230</v>
      </c>
      <c r="M58" s="188" t="s">
        <v>33</v>
      </c>
      <c r="N58" s="121"/>
      <c r="O58" s="123" t="s">
        <v>558</v>
      </c>
      <c r="P58" s="188" t="s">
        <v>17</v>
      </c>
      <c r="Q58" s="121"/>
      <c r="R58" s="123" t="s">
        <v>231</v>
      </c>
      <c r="S58" s="188" t="s">
        <v>17</v>
      </c>
      <c r="T58" s="121"/>
      <c r="U58" s="123" t="s">
        <v>711</v>
      </c>
      <c r="V58" s="188" t="s">
        <v>20</v>
      </c>
      <c r="W58" s="121"/>
      <c r="X58" s="121"/>
      <c r="Y58" s="121"/>
    </row>
    <row r="59" spans="3:25" ht="20.100000000000001" customHeight="1">
      <c r="C59" s="123" t="s">
        <v>676</v>
      </c>
      <c r="D59" s="188" t="s">
        <v>20</v>
      </c>
      <c r="E59" s="121"/>
      <c r="F59" s="123" t="s">
        <v>722</v>
      </c>
      <c r="G59" s="188" t="s">
        <v>20</v>
      </c>
      <c r="H59" s="121"/>
      <c r="I59" s="123" t="s">
        <v>742</v>
      </c>
      <c r="J59" s="188" t="s">
        <v>20</v>
      </c>
      <c r="K59" s="121"/>
      <c r="L59" s="123" t="s">
        <v>743</v>
      </c>
      <c r="M59" s="188" t="s">
        <v>20</v>
      </c>
      <c r="N59" s="121"/>
      <c r="O59" s="123" t="s">
        <v>823</v>
      </c>
      <c r="P59" s="188" t="s">
        <v>20</v>
      </c>
      <c r="Q59" s="121"/>
      <c r="R59" s="123" t="s">
        <v>680</v>
      </c>
      <c r="S59" s="188" t="s">
        <v>20</v>
      </c>
      <c r="T59" s="121"/>
      <c r="U59" s="123" t="s">
        <v>712</v>
      </c>
      <c r="V59" s="188" t="s">
        <v>20</v>
      </c>
      <c r="W59" s="121"/>
      <c r="X59" s="121"/>
      <c r="Y59" s="121"/>
    </row>
    <row r="60" spans="3:25" ht="20.100000000000001" customHeight="1">
      <c r="C60" s="123" t="s">
        <v>677</v>
      </c>
      <c r="D60" s="188" t="s">
        <v>20</v>
      </c>
      <c r="E60" s="121"/>
      <c r="F60" s="123" t="s">
        <v>393</v>
      </c>
      <c r="G60" s="188" t="s">
        <v>20</v>
      </c>
      <c r="H60" s="121"/>
      <c r="I60" s="123" t="s">
        <v>428</v>
      </c>
      <c r="J60" s="188" t="s">
        <v>20</v>
      </c>
      <c r="K60" s="121"/>
      <c r="L60" s="123" t="s">
        <v>744</v>
      </c>
      <c r="M60" s="188" t="s">
        <v>20</v>
      </c>
      <c r="N60" s="121"/>
      <c r="O60" s="123" t="s">
        <v>824</v>
      </c>
      <c r="P60" s="188" t="s">
        <v>20</v>
      </c>
      <c r="Q60" s="121"/>
      <c r="R60" s="123" t="s">
        <v>393</v>
      </c>
      <c r="S60" s="188" t="s">
        <v>20</v>
      </c>
      <c r="T60" s="121"/>
      <c r="U60" s="123" t="s">
        <v>730</v>
      </c>
      <c r="V60" s="188" t="s">
        <v>6</v>
      </c>
      <c r="W60" s="121"/>
      <c r="X60" s="121"/>
      <c r="Y60" s="121"/>
    </row>
    <row r="61" spans="3:25" ht="20.100000000000001" customHeight="1">
      <c r="C61" s="123" t="s">
        <v>730</v>
      </c>
      <c r="D61" s="188" t="s">
        <v>6</v>
      </c>
      <c r="E61" s="121"/>
      <c r="F61" s="123" t="s">
        <v>723</v>
      </c>
      <c r="G61" s="188" t="s">
        <v>6</v>
      </c>
      <c r="H61" s="121"/>
      <c r="I61" s="123" t="s">
        <v>492</v>
      </c>
      <c r="J61" s="188" t="s">
        <v>6</v>
      </c>
      <c r="K61" s="121"/>
      <c r="L61" s="123" t="s">
        <v>731</v>
      </c>
      <c r="M61" s="188" t="s">
        <v>6</v>
      </c>
      <c r="N61" s="121"/>
      <c r="O61" s="123" t="s">
        <v>733</v>
      </c>
      <c r="P61" s="188" t="s">
        <v>6</v>
      </c>
      <c r="Q61" s="121"/>
      <c r="R61" s="123" t="s">
        <v>724</v>
      </c>
      <c r="S61" s="188" t="s">
        <v>6</v>
      </c>
      <c r="T61" s="121"/>
      <c r="U61" s="123" t="s">
        <v>469</v>
      </c>
      <c r="V61" s="188" t="s">
        <v>6</v>
      </c>
      <c r="W61" s="121"/>
      <c r="X61" s="121"/>
      <c r="Y61" s="121"/>
    </row>
    <row r="62" spans="3:25" ht="20.100000000000001" customHeight="1">
      <c r="C62" s="123" t="s">
        <v>639</v>
      </c>
      <c r="D62" s="188" t="s">
        <v>17</v>
      </c>
      <c r="E62" s="121"/>
      <c r="F62" s="123" t="s">
        <v>732</v>
      </c>
      <c r="G62" s="188" t="s">
        <v>6</v>
      </c>
      <c r="H62" s="121"/>
      <c r="I62" s="123" t="s">
        <v>638</v>
      </c>
      <c r="J62" s="188" t="s">
        <v>6</v>
      </c>
      <c r="K62" s="121"/>
      <c r="L62" s="123" t="s">
        <v>421</v>
      </c>
      <c r="M62" s="188" t="s">
        <v>6</v>
      </c>
      <c r="N62" s="121"/>
      <c r="O62" s="123" t="s">
        <v>469</v>
      </c>
      <c r="P62" s="188" t="s">
        <v>6</v>
      </c>
      <c r="Q62" s="121"/>
      <c r="R62" s="123" t="s">
        <v>825</v>
      </c>
      <c r="S62" s="188" t="s">
        <v>6</v>
      </c>
      <c r="T62" s="121"/>
      <c r="U62" s="123" t="s">
        <v>639</v>
      </c>
      <c r="V62" s="188" t="s">
        <v>17</v>
      </c>
      <c r="W62" s="121"/>
      <c r="X62" s="121"/>
      <c r="Y62" s="121"/>
    </row>
    <row r="63" spans="3:25" ht="20.100000000000001" customHeight="1">
      <c r="C63" s="123" t="s">
        <v>734</v>
      </c>
      <c r="D63" s="188" t="s">
        <v>17</v>
      </c>
      <c r="E63" s="121"/>
      <c r="F63" s="123" t="s">
        <v>639</v>
      </c>
      <c r="G63" s="188" t="s">
        <v>17</v>
      </c>
      <c r="H63" s="121"/>
      <c r="I63" s="123" t="s">
        <v>639</v>
      </c>
      <c r="J63" s="188" t="s">
        <v>17</v>
      </c>
      <c r="K63" s="121"/>
      <c r="L63" s="123" t="s">
        <v>639</v>
      </c>
      <c r="M63" s="188" t="s">
        <v>17</v>
      </c>
      <c r="N63" s="121"/>
      <c r="O63" s="123" t="s">
        <v>639</v>
      </c>
      <c r="P63" s="188" t="s">
        <v>17</v>
      </c>
      <c r="Q63" s="121"/>
      <c r="R63" s="123" t="s">
        <v>639</v>
      </c>
      <c r="S63" s="188" t="s">
        <v>17</v>
      </c>
      <c r="T63" s="121"/>
      <c r="U63" s="123" t="s">
        <v>734</v>
      </c>
      <c r="V63" s="188" t="s">
        <v>17</v>
      </c>
      <c r="W63" s="121"/>
      <c r="X63" s="121"/>
      <c r="Y63" s="121"/>
    </row>
    <row r="64" spans="3:25" ht="35.4" customHeight="1">
      <c r="C64" s="123"/>
      <c r="D64" s="188"/>
      <c r="E64" s="121"/>
      <c r="F64" s="123" t="s">
        <v>734</v>
      </c>
      <c r="G64" s="188" t="s">
        <v>17</v>
      </c>
      <c r="H64" s="121"/>
      <c r="I64" s="126" t="s">
        <v>735</v>
      </c>
      <c r="J64" s="188" t="s">
        <v>17</v>
      </c>
      <c r="K64" s="121"/>
      <c r="L64" s="123" t="s">
        <v>734</v>
      </c>
      <c r="M64" s="188" t="s">
        <v>17</v>
      </c>
      <c r="N64" s="121"/>
      <c r="O64" s="123" t="s">
        <v>736</v>
      </c>
      <c r="P64" s="188" t="s">
        <v>17</v>
      </c>
      <c r="Q64" s="121"/>
      <c r="R64" s="123" t="s">
        <v>671</v>
      </c>
      <c r="S64" s="188" t="s">
        <v>20</v>
      </c>
      <c r="T64" s="121"/>
      <c r="U64" s="123"/>
      <c r="V64" s="188"/>
      <c r="W64" s="121"/>
      <c r="X64" s="121"/>
      <c r="Y64" s="121"/>
    </row>
    <row r="65" spans="3:25" ht="20.100000000000001" customHeight="1">
      <c r="C65" s="368" t="s">
        <v>206</v>
      </c>
      <c r="D65" s="322"/>
      <c r="E65" s="121"/>
      <c r="F65" s="123"/>
      <c r="G65" s="188"/>
      <c r="H65" s="121"/>
      <c r="I65" s="344"/>
      <c r="J65" s="188"/>
      <c r="K65" s="121"/>
      <c r="L65" s="123"/>
      <c r="M65" s="188"/>
      <c r="N65" s="121"/>
      <c r="O65" s="344"/>
      <c r="P65" s="188"/>
      <c r="Q65" s="121"/>
      <c r="R65" s="123"/>
      <c r="S65" s="188"/>
      <c r="T65" s="121"/>
      <c r="U65" s="368" t="s">
        <v>206</v>
      </c>
      <c r="V65" s="322"/>
      <c r="W65" s="121"/>
      <c r="X65" s="121"/>
      <c r="Y65" s="121"/>
    </row>
    <row r="66" spans="3:25" ht="20.100000000000001" customHeight="1">
      <c r="C66" s="123" t="s">
        <v>359</v>
      </c>
      <c r="D66" s="188" t="s">
        <v>6</v>
      </c>
      <c r="E66" s="121"/>
      <c r="F66" s="368" t="s">
        <v>206</v>
      </c>
      <c r="G66" s="322"/>
      <c r="H66" s="121"/>
      <c r="I66" s="372" t="s">
        <v>206</v>
      </c>
      <c r="J66" s="348"/>
      <c r="K66" s="121"/>
      <c r="L66" s="368" t="s">
        <v>206</v>
      </c>
      <c r="M66" s="322"/>
      <c r="N66" s="121"/>
      <c r="O66" s="368" t="s">
        <v>206</v>
      </c>
      <c r="P66" s="322"/>
      <c r="Q66" s="121"/>
      <c r="R66" s="368" t="s">
        <v>206</v>
      </c>
      <c r="S66" s="322"/>
      <c r="T66" s="121"/>
      <c r="U66" s="123" t="s">
        <v>359</v>
      </c>
      <c r="V66" s="188" t="s">
        <v>6</v>
      </c>
      <c r="W66" s="121"/>
      <c r="X66" s="121"/>
      <c r="Y66" s="121"/>
    </row>
    <row r="67" spans="3:25" ht="20.100000000000001" customHeight="1">
      <c r="C67" s="123" t="s">
        <v>70</v>
      </c>
      <c r="D67" s="188" t="s">
        <v>195</v>
      </c>
      <c r="E67" s="121"/>
      <c r="F67" s="123" t="s">
        <v>359</v>
      </c>
      <c r="G67" s="188" t="s">
        <v>6</v>
      </c>
      <c r="H67" s="121"/>
      <c r="I67" s="349" t="s">
        <v>359</v>
      </c>
      <c r="J67" s="124" t="s">
        <v>6</v>
      </c>
      <c r="K67" s="121"/>
      <c r="L67" s="123" t="s">
        <v>359</v>
      </c>
      <c r="M67" s="188" t="s">
        <v>6</v>
      </c>
      <c r="N67" s="121"/>
      <c r="O67" s="123" t="s">
        <v>359</v>
      </c>
      <c r="P67" s="188" t="s">
        <v>6</v>
      </c>
      <c r="Q67" s="121"/>
      <c r="R67" s="123" t="s">
        <v>359</v>
      </c>
      <c r="S67" s="188" t="s">
        <v>6</v>
      </c>
      <c r="T67" s="121"/>
      <c r="U67" s="123" t="s">
        <v>70</v>
      </c>
      <c r="V67" s="188" t="s">
        <v>195</v>
      </c>
      <c r="W67" s="121"/>
      <c r="X67" s="121"/>
      <c r="Y67" s="121"/>
    </row>
    <row r="68" spans="3:25" ht="20.100000000000001" customHeight="1">
      <c r="C68" s="123" t="s">
        <v>606</v>
      </c>
      <c r="D68" s="188" t="s">
        <v>212</v>
      </c>
      <c r="E68" s="121"/>
      <c r="F68" s="123" t="s">
        <v>70</v>
      </c>
      <c r="G68" s="188" t="s">
        <v>195</v>
      </c>
      <c r="H68" s="121"/>
      <c r="I68" s="349" t="s">
        <v>70</v>
      </c>
      <c r="J68" s="124" t="s">
        <v>195</v>
      </c>
      <c r="K68" s="121"/>
      <c r="L68" s="123" t="s">
        <v>70</v>
      </c>
      <c r="M68" s="188" t="s">
        <v>195</v>
      </c>
      <c r="N68" s="121"/>
      <c r="O68" s="123" t="s">
        <v>70</v>
      </c>
      <c r="P68" s="188" t="s">
        <v>195</v>
      </c>
      <c r="Q68" s="121"/>
      <c r="R68" s="123" t="s">
        <v>70</v>
      </c>
      <c r="S68" s="188" t="s">
        <v>195</v>
      </c>
      <c r="T68" s="121"/>
      <c r="U68" s="123" t="s">
        <v>670</v>
      </c>
      <c r="V68" s="188" t="s">
        <v>213</v>
      </c>
      <c r="W68" s="121"/>
      <c r="X68" s="121"/>
      <c r="Y68" s="121"/>
    </row>
    <row r="69" spans="3:25" ht="20.100000000000001" customHeight="1">
      <c r="C69" s="123" t="s">
        <v>737</v>
      </c>
      <c r="D69" s="188" t="s">
        <v>8</v>
      </c>
      <c r="E69" s="121"/>
      <c r="F69" s="123" t="s">
        <v>606</v>
      </c>
      <c r="G69" s="188" t="s">
        <v>212</v>
      </c>
      <c r="H69" s="121"/>
      <c r="I69" s="349" t="s">
        <v>737</v>
      </c>
      <c r="J69" s="124" t="s">
        <v>8</v>
      </c>
      <c r="K69" s="121"/>
      <c r="L69" s="123" t="s">
        <v>606</v>
      </c>
      <c r="M69" s="188" t="s">
        <v>212</v>
      </c>
      <c r="N69" s="121"/>
      <c r="O69" s="123" t="s">
        <v>737</v>
      </c>
      <c r="P69" s="188" t="s">
        <v>8</v>
      </c>
      <c r="Q69" s="121"/>
      <c r="R69" s="123" t="s">
        <v>606</v>
      </c>
      <c r="S69" s="188" t="s">
        <v>212</v>
      </c>
      <c r="T69" s="121"/>
      <c r="U69" s="123" t="s">
        <v>668</v>
      </c>
      <c r="V69" s="188" t="s">
        <v>198</v>
      </c>
      <c r="W69" s="121"/>
      <c r="X69" s="121"/>
      <c r="Y69" s="121"/>
    </row>
    <row r="70" spans="3:25" ht="20.100000000000001" customHeight="1">
      <c r="C70" s="123" t="s">
        <v>620</v>
      </c>
      <c r="D70" s="188" t="s">
        <v>195</v>
      </c>
      <c r="E70" s="121"/>
      <c r="F70" s="123" t="s">
        <v>737</v>
      </c>
      <c r="G70" s="188" t="s">
        <v>8</v>
      </c>
      <c r="H70" s="121"/>
      <c r="I70" s="349" t="s">
        <v>753</v>
      </c>
      <c r="J70" s="124" t="s">
        <v>6</v>
      </c>
      <c r="K70" s="121"/>
      <c r="L70" s="123" t="s">
        <v>754</v>
      </c>
      <c r="M70" s="188" t="s">
        <v>6</v>
      </c>
      <c r="N70" s="121"/>
      <c r="O70" s="123" t="s">
        <v>615</v>
      </c>
      <c r="P70" s="188" t="s">
        <v>213</v>
      </c>
      <c r="Q70" s="121"/>
      <c r="R70" s="123" t="s">
        <v>725</v>
      </c>
      <c r="S70" s="188" t="s">
        <v>195</v>
      </c>
      <c r="T70" s="121"/>
      <c r="U70" s="123" t="s">
        <v>610</v>
      </c>
      <c r="V70" s="188" t="s">
        <v>195</v>
      </c>
      <c r="W70" s="121"/>
      <c r="X70" s="121"/>
      <c r="Y70" s="121"/>
    </row>
    <row r="71" spans="3:25" ht="39.6" customHeight="1">
      <c r="C71" s="123" t="s">
        <v>725</v>
      </c>
      <c r="D71" s="188" t="s">
        <v>195</v>
      </c>
      <c r="E71" s="121"/>
      <c r="F71" s="123" t="s">
        <v>620</v>
      </c>
      <c r="G71" s="188" t="s">
        <v>195</v>
      </c>
      <c r="H71" s="121"/>
      <c r="I71" s="349" t="s">
        <v>725</v>
      </c>
      <c r="J71" s="124" t="s">
        <v>195</v>
      </c>
      <c r="K71" s="121"/>
      <c r="L71" s="123" t="s">
        <v>659</v>
      </c>
      <c r="M71" s="188" t="s">
        <v>195</v>
      </c>
      <c r="N71" s="121"/>
      <c r="O71" s="123" t="s">
        <v>610</v>
      </c>
      <c r="P71" s="188" t="s">
        <v>195</v>
      </c>
      <c r="Q71" s="121"/>
      <c r="R71" s="123" t="s">
        <v>608</v>
      </c>
      <c r="S71" s="188" t="s">
        <v>195</v>
      </c>
      <c r="T71" s="121"/>
      <c r="U71" s="126" t="s">
        <v>766</v>
      </c>
      <c r="V71" s="188" t="s">
        <v>6</v>
      </c>
      <c r="W71" s="121"/>
      <c r="X71" s="121"/>
      <c r="Y71" s="121"/>
    </row>
    <row r="72" spans="3:25" ht="20.100000000000001" customHeight="1">
      <c r="C72" s="159" t="s">
        <v>718</v>
      </c>
      <c r="D72" s="160" t="s">
        <v>6</v>
      </c>
      <c r="E72" s="121"/>
      <c r="F72" s="159" t="s">
        <v>610</v>
      </c>
      <c r="G72" s="160" t="s">
        <v>195</v>
      </c>
      <c r="H72" s="121"/>
      <c r="I72" s="350" t="s">
        <v>654</v>
      </c>
      <c r="J72" s="343" t="s">
        <v>17</v>
      </c>
      <c r="K72" s="121"/>
      <c r="L72" s="159" t="s">
        <v>610</v>
      </c>
      <c r="M72" s="160" t="s">
        <v>195</v>
      </c>
      <c r="N72" s="121"/>
      <c r="O72" s="159" t="s">
        <v>620</v>
      </c>
      <c r="P72" s="160" t="s">
        <v>195</v>
      </c>
      <c r="Q72" s="121"/>
      <c r="R72" s="159" t="s">
        <v>668</v>
      </c>
      <c r="S72" s="160" t="s">
        <v>198</v>
      </c>
      <c r="T72" s="121"/>
      <c r="U72" s="123" t="s">
        <v>612</v>
      </c>
      <c r="V72" s="188" t="s">
        <v>17</v>
      </c>
      <c r="W72" s="121"/>
      <c r="X72" s="121"/>
      <c r="Y72" s="121"/>
    </row>
    <row r="73" spans="3:25" ht="20.100000000000001" customHeight="1">
      <c r="C73" s="123" t="s">
        <v>658</v>
      </c>
      <c r="D73" s="188" t="s">
        <v>17</v>
      </c>
      <c r="E73" s="121"/>
      <c r="F73" s="123" t="s">
        <v>719</v>
      </c>
      <c r="G73" s="188" t="s">
        <v>6</v>
      </c>
      <c r="H73" s="121"/>
      <c r="I73" s="349" t="s">
        <v>612</v>
      </c>
      <c r="J73" s="124" t="s">
        <v>17</v>
      </c>
      <c r="K73" s="121"/>
      <c r="L73" s="123" t="s">
        <v>612</v>
      </c>
      <c r="M73" s="188" t="s">
        <v>17</v>
      </c>
      <c r="N73" s="121"/>
      <c r="O73" s="123" t="s">
        <v>612</v>
      </c>
      <c r="P73" s="188" t="s">
        <v>17</v>
      </c>
      <c r="Q73" s="121"/>
      <c r="R73" s="123" t="s">
        <v>612</v>
      </c>
      <c r="S73" s="188" t="s">
        <v>17</v>
      </c>
      <c r="T73" s="121"/>
      <c r="U73" s="159" t="s">
        <v>616</v>
      </c>
      <c r="V73" s="160" t="s">
        <v>13</v>
      </c>
      <c r="W73" s="121"/>
      <c r="X73" s="121"/>
      <c r="Y73" s="121"/>
    </row>
    <row r="74" spans="3:25" ht="20.100000000000001" customHeight="1">
      <c r="C74" s="123" t="s">
        <v>612</v>
      </c>
      <c r="D74" s="188" t="s">
        <v>17</v>
      </c>
      <c r="E74" s="121"/>
      <c r="F74" s="123" t="s">
        <v>612</v>
      </c>
      <c r="G74" s="188" t="s">
        <v>17</v>
      </c>
      <c r="H74" s="121"/>
      <c r="I74" s="350" t="s">
        <v>740</v>
      </c>
      <c r="J74" s="574" t="s">
        <v>209</v>
      </c>
      <c r="K74" s="121"/>
      <c r="L74" s="159" t="s">
        <v>701</v>
      </c>
      <c r="M74" s="188" t="s">
        <v>17</v>
      </c>
      <c r="N74" s="121"/>
      <c r="O74" s="159" t="s">
        <v>756</v>
      </c>
      <c r="P74" s="559" t="s">
        <v>209</v>
      </c>
      <c r="Q74" s="121"/>
      <c r="R74" s="159" t="s">
        <v>701</v>
      </c>
      <c r="S74" s="188" t="s">
        <v>17</v>
      </c>
      <c r="T74" s="121"/>
      <c r="U74" s="123" t="s">
        <v>701</v>
      </c>
      <c r="V74" s="188" t="s">
        <v>17</v>
      </c>
      <c r="W74" s="121"/>
      <c r="X74" s="121"/>
      <c r="Y74" s="121"/>
    </row>
    <row r="75" spans="3:25" ht="20.100000000000001" customHeight="1" thickBot="1">
      <c r="C75" s="159" t="s">
        <v>738</v>
      </c>
      <c r="D75" s="559" t="s">
        <v>217</v>
      </c>
      <c r="E75" s="121"/>
      <c r="F75" s="123" t="s">
        <v>701</v>
      </c>
      <c r="G75" s="188" t="s">
        <v>17</v>
      </c>
      <c r="H75" s="121"/>
      <c r="I75" s="351"/>
      <c r="J75" s="575"/>
      <c r="K75" s="121"/>
      <c r="L75" s="159" t="s">
        <v>755</v>
      </c>
      <c r="M75" s="559" t="s">
        <v>209</v>
      </c>
      <c r="N75" s="121"/>
      <c r="O75" s="163" t="s">
        <v>758</v>
      </c>
      <c r="P75" s="560"/>
      <c r="Q75" s="121"/>
      <c r="R75" s="159" t="s">
        <v>623</v>
      </c>
      <c r="S75" s="569" t="s">
        <v>209</v>
      </c>
      <c r="T75" s="121"/>
      <c r="U75" s="127" t="s">
        <v>802</v>
      </c>
      <c r="V75" s="128" t="s">
        <v>209</v>
      </c>
      <c r="W75" s="121"/>
      <c r="X75" s="121"/>
      <c r="Y75" s="121"/>
    </row>
    <row r="76" spans="3:25" ht="20.100000000000001" customHeight="1" thickBot="1">
      <c r="C76" s="352" t="s">
        <v>739</v>
      </c>
      <c r="D76" s="568"/>
      <c r="E76" s="121"/>
      <c r="F76" s="127" t="s">
        <v>720</v>
      </c>
      <c r="G76" s="128" t="s">
        <v>217</v>
      </c>
      <c r="H76" s="121"/>
      <c r="I76" s="352"/>
      <c r="J76" s="336"/>
      <c r="K76" s="121"/>
      <c r="L76" s="352" t="s">
        <v>757</v>
      </c>
      <c r="M76" s="568"/>
      <c r="N76" s="121"/>
      <c r="O76" s="352" t="s">
        <v>701</v>
      </c>
      <c r="P76" s="336" t="s">
        <v>17</v>
      </c>
      <c r="Q76" s="121"/>
      <c r="R76" s="352" t="s">
        <v>803</v>
      </c>
      <c r="S76" s="568"/>
      <c r="T76" s="121"/>
      <c r="U76" s="121"/>
      <c r="V76" s="121"/>
      <c r="W76" s="121"/>
      <c r="X76" s="121"/>
      <c r="Y76" s="121"/>
    </row>
    <row r="77" spans="3:25" ht="15.6"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</row>
    <row r="78" spans="3:25" ht="16.2" thickBot="1"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</row>
    <row r="79" spans="3:25" ht="37.950000000000003" customHeight="1" thickBot="1">
      <c r="C79" s="327" t="s">
        <v>598</v>
      </c>
      <c r="D79" s="327" t="s">
        <v>0</v>
      </c>
      <c r="E79" s="284"/>
      <c r="F79" s="327" t="s">
        <v>599</v>
      </c>
      <c r="G79" s="327" t="s">
        <v>0</v>
      </c>
      <c r="H79" s="215"/>
      <c r="I79" s="327" t="s">
        <v>600</v>
      </c>
      <c r="J79" s="327" t="s">
        <v>0</v>
      </c>
      <c r="K79" s="215"/>
      <c r="L79" s="327" t="s">
        <v>601</v>
      </c>
      <c r="M79" s="327" t="s">
        <v>0</v>
      </c>
      <c r="N79" s="215"/>
      <c r="O79" s="327" t="s">
        <v>602</v>
      </c>
      <c r="P79" s="327" t="s">
        <v>0</v>
      </c>
      <c r="Q79" s="215"/>
      <c r="R79" s="327" t="s">
        <v>603</v>
      </c>
      <c r="S79" s="327" t="s">
        <v>0</v>
      </c>
      <c r="T79" s="215"/>
      <c r="U79" s="327" t="s">
        <v>604</v>
      </c>
      <c r="V79" s="327" t="s">
        <v>0</v>
      </c>
      <c r="W79" s="215"/>
      <c r="X79" s="215"/>
      <c r="Y79" s="121"/>
    </row>
    <row r="80" spans="3:25" ht="17.100000000000001" customHeight="1" thickBot="1">
      <c r="C80" s="365" t="s">
        <v>353</v>
      </c>
      <c r="D80" s="360" t="s">
        <v>211</v>
      </c>
      <c r="E80" s="121"/>
      <c r="F80" s="365" t="s">
        <v>346</v>
      </c>
      <c r="G80" s="360" t="s">
        <v>211</v>
      </c>
      <c r="H80" s="121"/>
      <c r="I80" s="365" t="s">
        <v>348</v>
      </c>
      <c r="J80" s="360" t="s">
        <v>211</v>
      </c>
      <c r="K80" s="121"/>
      <c r="L80" s="365" t="s">
        <v>354</v>
      </c>
      <c r="M80" s="360" t="s">
        <v>211</v>
      </c>
      <c r="N80" s="121"/>
      <c r="O80" s="363" t="s">
        <v>355</v>
      </c>
      <c r="P80" s="364" t="s">
        <v>211</v>
      </c>
      <c r="Q80" s="121"/>
      <c r="R80" s="363" t="s">
        <v>356</v>
      </c>
      <c r="S80" s="364" t="s">
        <v>211</v>
      </c>
      <c r="T80" s="121"/>
      <c r="U80" s="365" t="s">
        <v>357</v>
      </c>
      <c r="V80" s="365" t="s">
        <v>211</v>
      </c>
      <c r="W80" s="121"/>
      <c r="X80" s="121"/>
      <c r="Y80" s="121"/>
    </row>
    <row r="81" spans="3:25" ht="11.25" customHeight="1">
      <c r="C81" s="163"/>
      <c r="D81" s="164"/>
      <c r="E81" s="121"/>
      <c r="F81" s="356"/>
      <c r="G81" s="342"/>
      <c r="H81" s="121"/>
      <c r="I81" s="163"/>
      <c r="J81" s="164"/>
      <c r="K81" s="121"/>
      <c r="L81" s="163"/>
      <c r="M81" s="164"/>
      <c r="N81" s="121"/>
      <c r="O81" s="163"/>
      <c r="P81" s="164"/>
      <c r="Q81" s="121"/>
      <c r="R81" s="163"/>
      <c r="S81" s="164"/>
      <c r="T81" s="121"/>
      <c r="U81" s="163"/>
      <c r="V81" s="164"/>
      <c r="W81" s="121"/>
      <c r="X81" s="121"/>
      <c r="Y81" s="121"/>
    </row>
    <row r="82" spans="3:25" ht="17.100000000000001" customHeight="1">
      <c r="C82" s="368" t="s">
        <v>4</v>
      </c>
      <c r="D82" s="337"/>
      <c r="E82" s="121"/>
      <c r="F82" s="371" t="s">
        <v>4</v>
      </c>
      <c r="G82" s="340"/>
      <c r="H82" s="121"/>
      <c r="I82" s="368" t="s">
        <v>4</v>
      </c>
      <c r="J82" s="337"/>
      <c r="K82" s="121"/>
      <c r="L82" s="368" t="s">
        <v>4</v>
      </c>
      <c r="M82" s="337"/>
      <c r="N82" s="121"/>
      <c r="O82" s="368" t="s">
        <v>4</v>
      </c>
      <c r="P82" s="337"/>
      <c r="Q82" s="121"/>
      <c r="R82" s="368" t="s">
        <v>4</v>
      </c>
      <c r="S82" s="337"/>
      <c r="T82" s="121"/>
      <c r="U82" s="366" t="s">
        <v>4</v>
      </c>
      <c r="V82" s="337"/>
      <c r="W82" s="121"/>
      <c r="X82" s="121"/>
      <c r="Y82" s="121"/>
    </row>
    <row r="83" spans="3:25" ht="17.100000000000001" customHeight="1">
      <c r="C83" s="123" t="s">
        <v>359</v>
      </c>
      <c r="D83" s="188" t="s">
        <v>20</v>
      </c>
      <c r="E83" s="121"/>
      <c r="F83" s="353" t="s">
        <v>359</v>
      </c>
      <c r="G83" s="339" t="s">
        <v>20</v>
      </c>
      <c r="H83" s="121"/>
      <c r="I83" s="123" t="s">
        <v>359</v>
      </c>
      <c r="J83" s="188" t="s">
        <v>20</v>
      </c>
      <c r="K83" s="121"/>
      <c r="L83" s="123" t="s">
        <v>359</v>
      </c>
      <c r="M83" s="188" t="s">
        <v>20</v>
      </c>
      <c r="N83" s="121"/>
      <c r="O83" s="123" t="s">
        <v>359</v>
      </c>
      <c r="P83" s="188" t="s">
        <v>20</v>
      </c>
      <c r="Q83" s="121"/>
      <c r="R83" s="123" t="s">
        <v>359</v>
      </c>
      <c r="S83" s="188" t="s">
        <v>20</v>
      </c>
      <c r="T83" s="121"/>
      <c r="U83" s="123" t="s">
        <v>359</v>
      </c>
      <c r="V83" s="188" t="s">
        <v>20</v>
      </c>
      <c r="W83" s="121"/>
      <c r="X83" s="121"/>
      <c r="Y83" s="121"/>
    </row>
    <row r="84" spans="3:25" ht="17.100000000000001" customHeight="1">
      <c r="C84" s="123" t="s">
        <v>70</v>
      </c>
      <c r="D84" s="188" t="s">
        <v>200</v>
      </c>
      <c r="E84" s="121"/>
      <c r="F84" s="353" t="s">
        <v>70</v>
      </c>
      <c r="G84" s="339" t="s">
        <v>200</v>
      </c>
      <c r="H84" s="121"/>
      <c r="I84" s="123" t="s">
        <v>70</v>
      </c>
      <c r="J84" s="188" t="s">
        <v>200</v>
      </c>
      <c r="K84" s="121"/>
      <c r="L84" s="123" t="s">
        <v>70</v>
      </c>
      <c r="M84" s="188" t="s">
        <v>200</v>
      </c>
      <c r="N84" s="121"/>
      <c r="O84" s="123" t="s">
        <v>70</v>
      </c>
      <c r="P84" s="188" t="s">
        <v>200</v>
      </c>
      <c r="Q84" s="121"/>
      <c r="R84" s="123" t="s">
        <v>70</v>
      </c>
      <c r="S84" s="188" t="s">
        <v>200</v>
      </c>
      <c r="T84" s="121"/>
      <c r="U84" s="123" t="s">
        <v>70</v>
      </c>
      <c r="V84" s="188" t="s">
        <v>200</v>
      </c>
      <c r="W84" s="121"/>
      <c r="X84" s="121"/>
      <c r="Y84" s="121"/>
    </row>
    <row r="85" spans="3:25" ht="17.100000000000001" customHeight="1">
      <c r="C85" s="123" t="s">
        <v>607</v>
      </c>
      <c r="D85" s="188" t="s">
        <v>8</v>
      </c>
      <c r="E85" s="121"/>
      <c r="F85" s="353" t="s">
        <v>607</v>
      </c>
      <c r="G85" s="339" t="s">
        <v>8</v>
      </c>
      <c r="H85" s="121"/>
      <c r="I85" s="123" t="s">
        <v>607</v>
      </c>
      <c r="J85" s="188" t="s">
        <v>8</v>
      </c>
      <c r="K85" s="121"/>
      <c r="L85" s="123" t="s">
        <v>607</v>
      </c>
      <c r="M85" s="188" t="s">
        <v>8</v>
      </c>
      <c r="N85" s="121"/>
      <c r="O85" s="123" t="s">
        <v>607</v>
      </c>
      <c r="P85" s="188" t="s">
        <v>8</v>
      </c>
      <c r="Q85" s="121"/>
      <c r="R85" s="123" t="s">
        <v>607</v>
      </c>
      <c r="S85" s="188" t="s">
        <v>8</v>
      </c>
      <c r="T85" s="121"/>
      <c r="U85" s="123" t="s">
        <v>607</v>
      </c>
      <c r="V85" s="188" t="s">
        <v>8</v>
      </c>
      <c r="W85" s="121"/>
      <c r="X85" s="121"/>
      <c r="Y85" s="121"/>
    </row>
    <row r="86" spans="3:25" ht="17.100000000000001" customHeight="1">
      <c r="C86" s="123" t="s">
        <v>605</v>
      </c>
      <c r="D86" s="188" t="s">
        <v>201</v>
      </c>
      <c r="E86" s="121"/>
      <c r="F86" s="353" t="s">
        <v>605</v>
      </c>
      <c r="G86" s="339" t="s">
        <v>201</v>
      </c>
      <c r="H86" s="121"/>
      <c r="I86" s="123" t="s">
        <v>605</v>
      </c>
      <c r="J86" s="188" t="s">
        <v>201</v>
      </c>
      <c r="K86" s="121"/>
      <c r="L86" s="123" t="s">
        <v>605</v>
      </c>
      <c r="M86" s="188" t="s">
        <v>201</v>
      </c>
      <c r="N86" s="121"/>
      <c r="O86" s="123" t="s">
        <v>605</v>
      </c>
      <c r="P86" s="188" t="s">
        <v>201</v>
      </c>
      <c r="Q86" s="121"/>
      <c r="R86" s="123" t="s">
        <v>605</v>
      </c>
      <c r="S86" s="188" t="s">
        <v>201</v>
      </c>
      <c r="T86" s="121"/>
      <c r="U86" s="123" t="s">
        <v>605</v>
      </c>
      <c r="V86" s="188" t="s">
        <v>201</v>
      </c>
      <c r="W86" s="121"/>
      <c r="X86" s="121"/>
      <c r="Y86" s="121"/>
    </row>
    <row r="87" spans="3:25" ht="17.100000000000001" customHeight="1">
      <c r="C87" s="123" t="s">
        <v>679</v>
      </c>
      <c r="D87" s="188" t="s">
        <v>213</v>
      </c>
      <c r="E87" s="121"/>
      <c r="F87" s="353" t="s">
        <v>615</v>
      </c>
      <c r="G87" s="339" t="s">
        <v>213</v>
      </c>
      <c r="H87" s="121"/>
      <c r="I87" s="123" t="s">
        <v>672</v>
      </c>
      <c r="J87" s="188" t="s">
        <v>213</v>
      </c>
      <c r="K87" s="121"/>
      <c r="L87" s="123" t="s">
        <v>670</v>
      </c>
      <c r="M87" s="188" t="s">
        <v>213</v>
      </c>
      <c r="N87" s="121"/>
      <c r="O87" s="123" t="s">
        <v>672</v>
      </c>
      <c r="P87" s="188" t="s">
        <v>213</v>
      </c>
      <c r="Q87" s="121"/>
      <c r="R87" s="123" t="s">
        <v>632</v>
      </c>
      <c r="S87" s="188" t="s">
        <v>213</v>
      </c>
      <c r="T87" s="121"/>
      <c r="U87" s="123" t="s">
        <v>679</v>
      </c>
      <c r="V87" s="188" t="s">
        <v>213</v>
      </c>
      <c r="W87" s="121"/>
      <c r="X87" s="121"/>
      <c r="Y87" s="121"/>
    </row>
    <row r="88" spans="3:25" ht="17.100000000000001" customHeight="1">
      <c r="C88" s="123" t="s">
        <v>616</v>
      </c>
      <c r="D88" s="188" t="s">
        <v>13</v>
      </c>
      <c r="E88" s="121"/>
      <c r="F88" s="353" t="s">
        <v>619</v>
      </c>
      <c r="G88" s="339" t="s">
        <v>17</v>
      </c>
      <c r="H88" s="121"/>
      <c r="I88" s="123" t="s">
        <v>616</v>
      </c>
      <c r="J88" s="188" t="s">
        <v>13</v>
      </c>
      <c r="K88" s="121"/>
      <c r="L88" s="123" t="s">
        <v>619</v>
      </c>
      <c r="M88" s="188" t="s">
        <v>17</v>
      </c>
      <c r="N88" s="121"/>
      <c r="O88" s="123" t="s">
        <v>616</v>
      </c>
      <c r="P88" s="188" t="s">
        <v>13</v>
      </c>
      <c r="Q88" s="121"/>
      <c r="R88" s="123" t="s">
        <v>619</v>
      </c>
      <c r="S88" s="188" t="s">
        <v>17</v>
      </c>
      <c r="T88" s="121"/>
      <c r="U88" s="123" t="s">
        <v>616</v>
      </c>
      <c r="V88" s="188" t="s">
        <v>13</v>
      </c>
      <c r="W88" s="121"/>
      <c r="X88" s="121"/>
      <c r="Y88" s="121"/>
    </row>
    <row r="89" spans="3:25" ht="17.100000000000001" customHeight="1">
      <c r="C89" s="123" t="s">
        <v>620</v>
      </c>
      <c r="D89" s="188" t="s">
        <v>195</v>
      </c>
      <c r="E89" s="121"/>
      <c r="F89" s="353" t="s">
        <v>616</v>
      </c>
      <c r="G89" s="339" t="s">
        <v>13</v>
      </c>
      <c r="H89" s="121"/>
      <c r="I89" s="123" t="s">
        <v>659</v>
      </c>
      <c r="J89" s="188" t="s">
        <v>195</v>
      </c>
      <c r="K89" s="121"/>
      <c r="L89" s="123" t="s">
        <v>616</v>
      </c>
      <c r="M89" s="188" t="s">
        <v>13</v>
      </c>
      <c r="N89" s="121"/>
      <c r="O89" s="123" t="s">
        <v>659</v>
      </c>
      <c r="P89" s="188" t="s">
        <v>195</v>
      </c>
      <c r="Q89" s="121"/>
      <c r="R89" s="123" t="s">
        <v>620</v>
      </c>
      <c r="S89" s="188" t="s">
        <v>195</v>
      </c>
      <c r="T89" s="121"/>
      <c r="U89" s="123" t="s">
        <v>659</v>
      </c>
      <c r="V89" s="188" t="s">
        <v>195</v>
      </c>
      <c r="W89" s="121"/>
      <c r="X89" s="121"/>
      <c r="Y89" s="121"/>
    </row>
    <row r="90" spans="3:25" ht="17.100000000000001" customHeight="1">
      <c r="C90" s="123" t="s">
        <v>608</v>
      </c>
      <c r="D90" s="188" t="s">
        <v>195</v>
      </c>
      <c r="E90" s="121"/>
      <c r="F90" s="353" t="s">
        <v>704</v>
      </c>
      <c r="G90" s="339" t="s">
        <v>195</v>
      </c>
      <c r="H90" s="121"/>
      <c r="I90" s="123" t="s">
        <v>608</v>
      </c>
      <c r="J90" s="188" t="s">
        <v>195</v>
      </c>
      <c r="K90" s="121"/>
      <c r="L90" s="123" t="s">
        <v>709</v>
      </c>
      <c r="M90" s="188" t="s">
        <v>200</v>
      </c>
      <c r="N90" s="121"/>
      <c r="O90" s="123" t="s">
        <v>608</v>
      </c>
      <c r="P90" s="188" t="s">
        <v>195</v>
      </c>
      <c r="Q90" s="121"/>
      <c r="R90" s="123" t="s">
        <v>659</v>
      </c>
      <c r="S90" s="188" t="s">
        <v>195</v>
      </c>
      <c r="T90" s="121"/>
      <c r="U90" s="123" t="s">
        <v>608</v>
      </c>
      <c r="V90" s="188" t="s">
        <v>195</v>
      </c>
      <c r="W90" s="121"/>
      <c r="X90" s="121"/>
      <c r="Y90" s="121"/>
    </row>
    <row r="91" spans="3:25" ht="17.100000000000001" customHeight="1">
      <c r="C91" s="123" t="s">
        <v>702</v>
      </c>
      <c r="D91" s="188" t="s">
        <v>213</v>
      </c>
      <c r="E91" s="121"/>
      <c r="F91" s="353" t="s">
        <v>700</v>
      </c>
      <c r="G91" s="339" t="s">
        <v>213</v>
      </c>
      <c r="H91" s="121"/>
      <c r="I91" s="123" t="s">
        <v>700</v>
      </c>
      <c r="J91" s="188" t="s">
        <v>213</v>
      </c>
      <c r="K91" s="121"/>
      <c r="L91" s="123" t="s">
        <v>702</v>
      </c>
      <c r="M91" s="188" t="s">
        <v>213</v>
      </c>
      <c r="N91" s="121"/>
      <c r="O91" s="123" t="s">
        <v>799</v>
      </c>
      <c r="P91" s="188" t="s">
        <v>213</v>
      </c>
      <c r="Q91" s="121"/>
      <c r="R91" s="123" t="s">
        <v>702</v>
      </c>
      <c r="S91" s="188" t="s">
        <v>213</v>
      </c>
      <c r="T91" s="121"/>
      <c r="U91" s="123" t="s">
        <v>700</v>
      </c>
      <c r="V91" s="188" t="s">
        <v>213</v>
      </c>
      <c r="W91" s="121"/>
      <c r="X91" s="121"/>
      <c r="Y91" s="121"/>
    </row>
    <row r="92" spans="3:25" ht="17.100000000000001" customHeight="1">
      <c r="C92" s="123" t="s">
        <v>619</v>
      </c>
      <c r="D92" s="188" t="s">
        <v>17</v>
      </c>
      <c r="E92" s="121"/>
      <c r="F92" s="353" t="s">
        <v>695</v>
      </c>
      <c r="G92" s="339" t="s">
        <v>17</v>
      </c>
      <c r="H92" s="121"/>
      <c r="I92" s="123" t="s">
        <v>619</v>
      </c>
      <c r="J92" s="188" t="s">
        <v>17</v>
      </c>
      <c r="K92" s="121"/>
      <c r="L92" s="123" t="s">
        <v>696</v>
      </c>
      <c r="M92" s="188" t="s">
        <v>210</v>
      </c>
      <c r="N92" s="121"/>
      <c r="O92" s="123" t="s">
        <v>619</v>
      </c>
      <c r="P92" s="188" t="s">
        <v>17</v>
      </c>
      <c r="Q92" s="121"/>
      <c r="R92" s="123" t="s">
        <v>697</v>
      </c>
      <c r="S92" s="188" t="s">
        <v>17</v>
      </c>
      <c r="T92" s="121"/>
      <c r="U92" s="123" t="s">
        <v>619</v>
      </c>
      <c r="V92" s="188" t="s">
        <v>17</v>
      </c>
      <c r="W92" s="121"/>
      <c r="X92" s="121"/>
      <c r="Y92" s="121"/>
    </row>
    <row r="93" spans="3:25" ht="17.100000000000001" customHeight="1">
      <c r="C93" s="123" t="s">
        <v>697</v>
      </c>
      <c r="D93" s="188" t="s">
        <v>17</v>
      </c>
      <c r="E93" s="121"/>
      <c r="F93" s="353" t="s">
        <v>688</v>
      </c>
      <c r="G93" s="339" t="s">
        <v>17</v>
      </c>
      <c r="H93" s="121"/>
      <c r="I93" s="123" t="s">
        <v>698</v>
      </c>
      <c r="J93" s="188" t="s">
        <v>17</v>
      </c>
      <c r="K93" s="121"/>
      <c r="L93" s="123" t="s">
        <v>688</v>
      </c>
      <c r="M93" s="188" t="s">
        <v>17</v>
      </c>
      <c r="N93" s="121"/>
      <c r="O93" s="123" t="s">
        <v>697</v>
      </c>
      <c r="P93" s="188" t="s">
        <v>17</v>
      </c>
      <c r="Q93" s="121"/>
      <c r="R93" s="123" t="s">
        <v>688</v>
      </c>
      <c r="S93" s="188" t="s">
        <v>17</v>
      </c>
      <c r="T93" s="121"/>
      <c r="U93" s="123" t="s">
        <v>697</v>
      </c>
      <c r="V93" s="188" t="s">
        <v>17</v>
      </c>
      <c r="W93" s="121"/>
      <c r="X93" s="121"/>
      <c r="Y93" s="121"/>
    </row>
    <row r="94" spans="3:25" ht="17.100000000000001" customHeight="1">
      <c r="C94" s="123" t="s">
        <v>614</v>
      </c>
      <c r="D94" s="188" t="s">
        <v>17</v>
      </c>
      <c r="E94" s="121"/>
      <c r="F94" s="353" t="s">
        <v>681</v>
      </c>
      <c r="G94" s="339" t="s">
        <v>20</v>
      </c>
      <c r="H94" s="121"/>
      <c r="I94" s="123" t="s">
        <v>614</v>
      </c>
      <c r="J94" s="188" t="s">
        <v>17</v>
      </c>
      <c r="K94" s="121"/>
      <c r="L94" s="123" t="s">
        <v>708</v>
      </c>
      <c r="M94" s="188" t="s">
        <v>20</v>
      </c>
      <c r="N94" s="121"/>
      <c r="O94" s="123" t="s">
        <v>614</v>
      </c>
      <c r="P94" s="188" t="s">
        <v>17</v>
      </c>
      <c r="Q94" s="121"/>
      <c r="R94" s="123" t="s">
        <v>826</v>
      </c>
      <c r="S94" s="188" t="s">
        <v>20</v>
      </c>
      <c r="T94" s="121"/>
      <c r="U94" s="123" t="s">
        <v>658</v>
      </c>
      <c r="V94" s="188" t="s">
        <v>17</v>
      </c>
      <c r="W94" s="121"/>
      <c r="X94" s="121"/>
      <c r="Y94" s="121"/>
    </row>
    <row r="95" spans="3:25" ht="17.100000000000001" customHeight="1">
      <c r="C95" s="123" t="s">
        <v>701</v>
      </c>
      <c r="D95" s="188" t="s">
        <v>17</v>
      </c>
      <c r="E95" s="121"/>
      <c r="F95" s="353" t="s">
        <v>699</v>
      </c>
      <c r="G95" s="339" t="s">
        <v>20</v>
      </c>
      <c r="H95" s="121"/>
      <c r="I95" s="123" t="s">
        <v>701</v>
      </c>
      <c r="J95" s="188" t="s">
        <v>17</v>
      </c>
      <c r="K95" s="121"/>
      <c r="L95" s="123" t="s">
        <v>681</v>
      </c>
      <c r="M95" s="188" t="s">
        <v>20</v>
      </c>
      <c r="N95" s="121"/>
      <c r="O95" s="123" t="s">
        <v>701</v>
      </c>
      <c r="P95" s="188" t="s">
        <v>17</v>
      </c>
      <c r="Q95" s="121"/>
      <c r="R95" s="123" t="s">
        <v>232</v>
      </c>
      <c r="S95" s="188" t="s">
        <v>20</v>
      </c>
      <c r="T95" s="121"/>
      <c r="U95" s="123" t="s">
        <v>701</v>
      </c>
      <c r="V95" s="188" t="s">
        <v>17</v>
      </c>
      <c r="W95" s="121"/>
      <c r="X95" s="121"/>
      <c r="Y95" s="121"/>
    </row>
    <row r="96" spans="3:25" ht="17.100000000000001" customHeight="1">
      <c r="C96" s="123" t="s">
        <v>703</v>
      </c>
      <c r="D96" s="188" t="s">
        <v>20</v>
      </c>
      <c r="E96" s="121"/>
      <c r="F96" s="354"/>
      <c r="G96" s="339"/>
      <c r="H96" s="121"/>
      <c r="I96" s="123" t="s">
        <v>705</v>
      </c>
      <c r="J96" s="188" t="s">
        <v>20</v>
      </c>
      <c r="K96" s="121"/>
      <c r="L96" s="344"/>
      <c r="M96" s="188"/>
      <c r="N96" s="121"/>
      <c r="O96" s="123" t="s">
        <v>707</v>
      </c>
      <c r="P96" s="188" t="s">
        <v>20</v>
      </c>
      <c r="Q96" s="121"/>
      <c r="R96" s="344"/>
      <c r="S96" s="188"/>
      <c r="T96" s="121"/>
      <c r="U96" s="123" t="s">
        <v>681</v>
      </c>
      <c r="V96" s="188" t="s">
        <v>20</v>
      </c>
      <c r="W96" s="121"/>
      <c r="X96" s="121"/>
      <c r="Y96" s="121"/>
    </row>
    <row r="97" spans="3:25" ht="17.100000000000001" customHeight="1">
      <c r="C97" s="123" t="s">
        <v>681</v>
      </c>
      <c r="D97" s="188" t="s">
        <v>20</v>
      </c>
      <c r="E97" s="121"/>
      <c r="F97" s="370" t="s">
        <v>205</v>
      </c>
      <c r="G97" s="340"/>
      <c r="H97" s="121"/>
      <c r="I97" s="123" t="s">
        <v>706</v>
      </c>
      <c r="J97" s="188" t="s">
        <v>20</v>
      </c>
      <c r="K97" s="121"/>
      <c r="L97" s="369" t="s">
        <v>205</v>
      </c>
      <c r="M97" s="337"/>
      <c r="N97" s="121"/>
      <c r="O97" s="123" t="s">
        <v>634</v>
      </c>
      <c r="P97" s="188" t="s">
        <v>20</v>
      </c>
      <c r="Q97" s="121"/>
      <c r="R97" s="369" t="s">
        <v>205</v>
      </c>
      <c r="S97" s="337"/>
      <c r="T97" s="121"/>
      <c r="U97" s="123" t="s">
        <v>634</v>
      </c>
      <c r="V97" s="188" t="s">
        <v>20</v>
      </c>
      <c r="W97" s="121"/>
      <c r="X97" s="121"/>
      <c r="Y97" s="121"/>
    </row>
    <row r="98" spans="3:25" ht="17.100000000000001" customHeight="1">
      <c r="C98" s="123"/>
      <c r="D98" s="188"/>
      <c r="E98" s="121"/>
      <c r="F98" s="355" t="s">
        <v>752</v>
      </c>
      <c r="G98" s="570" t="s">
        <v>33</v>
      </c>
      <c r="H98" s="121"/>
      <c r="I98" s="123"/>
      <c r="J98" s="188"/>
      <c r="K98" s="121"/>
      <c r="L98" s="159" t="s">
        <v>794</v>
      </c>
      <c r="M98" s="559" t="s">
        <v>33</v>
      </c>
      <c r="N98" s="121"/>
      <c r="O98" s="123"/>
      <c r="P98" s="188"/>
      <c r="Q98" s="121"/>
      <c r="R98" s="159" t="s">
        <v>800</v>
      </c>
      <c r="S98" s="559" t="s">
        <v>33</v>
      </c>
      <c r="T98" s="121"/>
      <c r="U98" s="123"/>
      <c r="V98" s="188"/>
      <c r="W98" s="121"/>
      <c r="X98" s="121"/>
      <c r="Y98" s="121"/>
    </row>
    <row r="99" spans="3:25" ht="17.100000000000001" customHeight="1">
      <c r="C99" s="123"/>
      <c r="D99" s="188"/>
      <c r="E99" s="121"/>
      <c r="F99" s="356" t="s">
        <v>806</v>
      </c>
      <c r="G99" s="571"/>
      <c r="H99" s="121"/>
      <c r="I99" s="123"/>
      <c r="J99" s="188"/>
      <c r="K99" s="121"/>
      <c r="L99" s="163" t="s">
        <v>795</v>
      </c>
      <c r="M99" s="560"/>
      <c r="N99" s="121"/>
      <c r="O99" s="123"/>
      <c r="P99" s="188"/>
      <c r="Q99" s="121"/>
      <c r="R99" s="163" t="s">
        <v>801</v>
      </c>
      <c r="S99" s="560"/>
      <c r="T99" s="121"/>
      <c r="U99" s="123"/>
      <c r="V99" s="188"/>
      <c r="W99" s="121"/>
      <c r="X99" s="121"/>
      <c r="Y99" s="121"/>
    </row>
    <row r="100" spans="3:25" ht="17.100000000000001" customHeight="1">
      <c r="C100" s="369" t="s">
        <v>205</v>
      </c>
      <c r="D100" s="338"/>
      <c r="E100" s="121"/>
      <c r="F100" s="353" t="s">
        <v>760</v>
      </c>
      <c r="G100" s="339" t="s">
        <v>20</v>
      </c>
      <c r="H100" s="121"/>
      <c r="I100" s="369" t="s">
        <v>205</v>
      </c>
      <c r="J100" s="338"/>
      <c r="K100" s="121"/>
      <c r="L100" s="123" t="s">
        <v>796</v>
      </c>
      <c r="M100" s="188" t="s">
        <v>20</v>
      </c>
      <c r="N100" s="121"/>
      <c r="O100" s="369" t="s">
        <v>205</v>
      </c>
      <c r="P100" s="338"/>
      <c r="Q100" s="121"/>
      <c r="R100" s="123" t="s">
        <v>821</v>
      </c>
      <c r="S100" s="188" t="s">
        <v>20</v>
      </c>
      <c r="T100" s="121"/>
      <c r="U100" s="369" t="s">
        <v>205</v>
      </c>
      <c r="V100" s="338"/>
      <c r="W100" s="121"/>
      <c r="X100" s="121"/>
      <c r="Y100" s="121"/>
    </row>
    <row r="101" spans="3:25" ht="17.100000000000001" customHeight="1">
      <c r="C101" s="159" t="s">
        <v>759</v>
      </c>
      <c r="D101" s="559" t="s">
        <v>33</v>
      </c>
      <c r="E101" s="121"/>
      <c r="F101" s="353" t="s">
        <v>714</v>
      </c>
      <c r="G101" s="339" t="s">
        <v>20</v>
      </c>
      <c r="H101" s="121"/>
      <c r="I101" s="159" t="s">
        <v>780</v>
      </c>
      <c r="J101" s="559" t="s">
        <v>33</v>
      </c>
      <c r="K101" s="121"/>
      <c r="L101" s="123" t="s">
        <v>713</v>
      </c>
      <c r="M101" s="188" t="s">
        <v>20</v>
      </c>
      <c r="N101" s="121"/>
      <c r="O101" s="159" t="s">
        <v>798</v>
      </c>
      <c r="P101" s="559" t="s">
        <v>33</v>
      </c>
      <c r="Q101" s="121"/>
      <c r="R101" s="123" t="s">
        <v>678</v>
      </c>
      <c r="S101" s="188" t="s">
        <v>20</v>
      </c>
      <c r="T101" s="121"/>
      <c r="U101" s="159" t="s">
        <v>716</v>
      </c>
      <c r="V101" s="559" t="s">
        <v>33</v>
      </c>
      <c r="W101" s="121"/>
      <c r="X101" s="121"/>
      <c r="Y101" s="121"/>
    </row>
    <row r="102" spans="3:25" ht="34.950000000000003" customHeight="1">
      <c r="C102" s="163" t="s">
        <v>717</v>
      </c>
      <c r="D102" s="560"/>
      <c r="E102" s="121"/>
      <c r="F102" s="355" t="s">
        <v>482</v>
      </c>
      <c r="G102" s="570" t="s">
        <v>6</v>
      </c>
      <c r="H102" s="121"/>
      <c r="I102" s="184" t="s">
        <v>781</v>
      </c>
      <c r="J102" s="560"/>
      <c r="K102" s="121"/>
      <c r="L102" s="159" t="s">
        <v>793</v>
      </c>
      <c r="M102" s="559" t="s">
        <v>6</v>
      </c>
      <c r="N102" s="121"/>
      <c r="O102" s="163" t="s">
        <v>710</v>
      </c>
      <c r="P102" s="560"/>
      <c r="Q102" s="121"/>
      <c r="R102" s="159" t="s">
        <v>827</v>
      </c>
      <c r="S102" s="559" t="s">
        <v>6</v>
      </c>
      <c r="T102" s="121"/>
      <c r="U102" s="163" t="s">
        <v>646</v>
      </c>
      <c r="V102" s="560"/>
      <c r="W102" s="121"/>
      <c r="X102" s="121"/>
      <c r="Y102" s="121"/>
    </row>
    <row r="103" spans="3:25" ht="17.100000000000001" customHeight="1">
      <c r="C103" s="159" t="s">
        <v>777</v>
      </c>
      <c r="D103" s="559" t="s">
        <v>20</v>
      </c>
      <c r="E103" s="121"/>
      <c r="F103" s="356" t="s">
        <v>778</v>
      </c>
      <c r="G103" s="571"/>
      <c r="H103" s="121"/>
      <c r="I103" s="169" t="s">
        <v>783</v>
      </c>
      <c r="J103" s="559" t="s">
        <v>20</v>
      </c>
      <c r="K103" s="121"/>
      <c r="L103" s="163" t="s">
        <v>797</v>
      </c>
      <c r="M103" s="560"/>
      <c r="N103" s="121"/>
      <c r="O103" s="159" t="s">
        <v>804</v>
      </c>
      <c r="P103" s="559" t="s">
        <v>20</v>
      </c>
      <c r="Q103" s="121"/>
      <c r="R103" s="163" t="s">
        <v>816</v>
      </c>
      <c r="S103" s="560"/>
      <c r="T103" s="121"/>
      <c r="U103" s="159" t="s">
        <v>820</v>
      </c>
      <c r="V103" s="559" t="s">
        <v>20</v>
      </c>
      <c r="W103" s="121"/>
      <c r="X103" s="121"/>
      <c r="Y103" s="121"/>
    </row>
    <row r="104" spans="3:25" ht="17.100000000000001" customHeight="1">
      <c r="C104" s="163" t="s">
        <v>779</v>
      </c>
      <c r="D104" s="560"/>
      <c r="E104" s="121"/>
      <c r="F104" s="353" t="s">
        <v>689</v>
      </c>
      <c r="G104" s="339" t="s">
        <v>17</v>
      </c>
      <c r="H104" s="121"/>
      <c r="I104" s="163" t="s">
        <v>784</v>
      </c>
      <c r="J104" s="560"/>
      <c r="K104" s="121"/>
      <c r="L104" s="123" t="s">
        <v>403</v>
      </c>
      <c r="M104" s="188" t="s">
        <v>17</v>
      </c>
      <c r="N104" s="121"/>
      <c r="O104" s="163" t="s">
        <v>805</v>
      </c>
      <c r="P104" s="560"/>
      <c r="Q104" s="121"/>
      <c r="R104" s="123" t="s">
        <v>403</v>
      </c>
      <c r="S104" s="188" t="s">
        <v>17</v>
      </c>
      <c r="T104" s="121"/>
      <c r="U104" s="163" t="s">
        <v>822</v>
      </c>
      <c r="V104" s="560"/>
      <c r="W104" s="121"/>
      <c r="X104" s="121"/>
      <c r="Y104" s="121"/>
    </row>
    <row r="105" spans="3:25" ht="17.100000000000001" customHeight="1">
      <c r="C105" s="163" t="s">
        <v>747</v>
      </c>
      <c r="D105" s="164" t="s">
        <v>20</v>
      </c>
      <c r="E105" s="121"/>
      <c r="F105" s="353" t="s">
        <v>693</v>
      </c>
      <c r="G105" s="339" t="s">
        <v>17</v>
      </c>
      <c r="H105" s="121"/>
      <c r="I105" s="163" t="s">
        <v>746</v>
      </c>
      <c r="J105" s="164" t="s">
        <v>20</v>
      </c>
      <c r="K105" s="121"/>
      <c r="L105" s="123" t="s">
        <v>694</v>
      </c>
      <c r="M105" s="188" t="s">
        <v>17</v>
      </c>
      <c r="N105" s="121"/>
      <c r="O105" s="163" t="s">
        <v>745</v>
      </c>
      <c r="P105" s="164" t="s">
        <v>20</v>
      </c>
      <c r="Q105" s="121"/>
      <c r="R105" s="123" t="s">
        <v>693</v>
      </c>
      <c r="S105" s="188" t="s">
        <v>17</v>
      </c>
      <c r="T105" s="121"/>
      <c r="U105" s="163" t="s">
        <v>715</v>
      </c>
      <c r="V105" s="164" t="s">
        <v>20</v>
      </c>
      <c r="W105" s="121"/>
      <c r="X105" s="121"/>
      <c r="Y105" s="121"/>
    </row>
    <row r="106" spans="3:25" ht="29.4" customHeight="1">
      <c r="C106" s="159" t="s">
        <v>724</v>
      </c>
      <c r="D106" s="559" t="s">
        <v>6</v>
      </c>
      <c r="E106" s="121"/>
      <c r="F106" s="353" t="s">
        <v>763</v>
      </c>
      <c r="G106" s="339" t="s">
        <v>6</v>
      </c>
      <c r="H106" s="121"/>
      <c r="I106" s="169" t="s">
        <v>785</v>
      </c>
      <c r="J106" s="559" t="s">
        <v>6</v>
      </c>
      <c r="K106" s="121"/>
      <c r="L106" s="123" t="s">
        <v>786</v>
      </c>
      <c r="M106" s="188" t="s">
        <v>17</v>
      </c>
      <c r="N106" s="121"/>
      <c r="O106" s="159" t="s">
        <v>807</v>
      </c>
      <c r="P106" s="559" t="s">
        <v>6</v>
      </c>
      <c r="Q106" s="121"/>
      <c r="R106" s="123" t="s">
        <v>623</v>
      </c>
      <c r="S106" s="188" t="s">
        <v>20</v>
      </c>
      <c r="T106" s="121"/>
      <c r="U106" s="123" t="s">
        <v>724</v>
      </c>
      <c r="V106" s="188" t="s">
        <v>6</v>
      </c>
      <c r="W106" s="121"/>
      <c r="X106" s="121"/>
      <c r="Y106" s="121"/>
    </row>
    <row r="107" spans="3:25" ht="17.100000000000001" customHeight="1">
      <c r="C107" s="163" t="s">
        <v>761</v>
      </c>
      <c r="D107" s="560"/>
      <c r="E107" s="121"/>
      <c r="F107" s="355" t="s">
        <v>775</v>
      </c>
      <c r="G107" s="339" t="s">
        <v>20</v>
      </c>
      <c r="H107" s="121"/>
      <c r="I107" s="163" t="s">
        <v>724</v>
      </c>
      <c r="J107" s="560"/>
      <c r="K107" s="121"/>
      <c r="L107" s="159" t="s">
        <v>769</v>
      </c>
      <c r="M107" s="188" t="s">
        <v>20</v>
      </c>
      <c r="N107" s="121"/>
      <c r="O107" s="163" t="s">
        <v>638</v>
      </c>
      <c r="P107" s="560"/>
      <c r="Q107" s="121"/>
      <c r="R107" s="159" t="s">
        <v>770</v>
      </c>
      <c r="S107" s="559" t="s">
        <v>20</v>
      </c>
      <c r="T107" s="121"/>
      <c r="U107" s="123" t="s">
        <v>638</v>
      </c>
      <c r="V107" s="188" t="s">
        <v>6</v>
      </c>
      <c r="W107" s="121"/>
      <c r="X107" s="121"/>
      <c r="Y107" s="121"/>
    </row>
    <row r="108" spans="3:25" ht="36" customHeight="1">
      <c r="C108" s="126" t="s">
        <v>685</v>
      </c>
      <c r="D108" s="188" t="s">
        <v>17</v>
      </c>
      <c r="E108" s="121"/>
      <c r="F108" s="353"/>
      <c r="G108" s="339"/>
      <c r="H108" s="121"/>
      <c r="I108" s="126" t="s">
        <v>686</v>
      </c>
      <c r="J108" s="188" t="s">
        <v>17</v>
      </c>
      <c r="K108" s="121"/>
      <c r="L108" s="123"/>
      <c r="M108" s="188"/>
      <c r="N108" s="121"/>
      <c r="O108" s="123" t="s">
        <v>792</v>
      </c>
      <c r="P108" s="188" t="s">
        <v>17</v>
      </c>
      <c r="Q108" s="121"/>
      <c r="R108" s="163" t="s">
        <v>815</v>
      </c>
      <c r="S108" s="560"/>
      <c r="T108" s="121"/>
      <c r="U108" s="123" t="s">
        <v>403</v>
      </c>
      <c r="V108" s="188" t="s">
        <v>17</v>
      </c>
      <c r="W108" s="121"/>
      <c r="X108" s="121"/>
      <c r="Y108" s="121"/>
    </row>
    <row r="109" spans="3:25" ht="17.100000000000001" customHeight="1">
      <c r="C109" s="123" t="s">
        <v>693</v>
      </c>
      <c r="D109" s="188" t="s">
        <v>17</v>
      </c>
      <c r="E109" s="121"/>
      <c r="F109" s="367" t="s">
        <v>206</v>
      </c>
      <c r="G109" s="340"/>
      <c r="H109" s="121"/>
      <c r="I109" s="123" t="s">
        <v>694</v>
      </c>
      <c r="J109" s="188" t="s">
        <v>17</v>
      </c>
      <c r="K109" s="121"/>
      <c r="L109" s="368" t="s">
        <v>206</v>
      </c>
      <c r="M109" s="337"/>
      <c r="N109" s="121"/>
      <c r="O109" s="123" t="s">
        <v>694</v>
      </c>
      <c r="P109" s="188" t="s">
        <v>202</v>
      </c>
      <c r="Q109" s="121"/>
      <c r="R109" s="123"/>
      <c r="S109" s="188"/>
      <c r="T109" s="121"/>
      <c r="U109" s="123" t="s">
        <v>694</v>
      </c>
      <c r="V109" s="188" t="s">
        <v>17</v>
      </c>
      <c r="W109" s="121"/>
      <c r="X109" s="121"/>
      <c r="Y109" s="121"/>
    </row>
    <row r="110" spans="3:25" ht="17.100000000000001" customHeight="1">
      <c r="C110" s="123" t="s">
        <v>762</v>
      </c>
      <c r="D110" s="188" t="s">
        <v>6</v>
      </c>
      <c r="E110" s="121"/>
      <c r="F110" s="353" t="s">
        <v>652</v>
      </c>
      <c r="G110" s="339" t="s">
        <v>20</v>
      </c>
      <c r="H110" s="121"/>
      <c r="I110" s="123" t="s">
        <v>623</v>
      </c>
      <c r="J110" s="188" t="s">
        <v>6</v>
      </c>
      <c r="K110" s="121"/>
      <c r="L110" s="123" t="s">
        <v>652</v>
      </c>
      <c r="M110" s="188" t="s">
        <v>20</v>
      </c>
      <c r="N110" s="121"/>
      <c r="O110" s="123" t="s">
        <v>633</v>
      </c>
      <c r="P110" s="188" t="s">
        <v>218</v>
      </c>
      <c r="Q110" s="121"/>
      <c r="R110" s="368" t="s">
        <v>206</v>
      </c>
      <c r="S110" s="337"/>
      <c r="T110" s="121"/>
      <c r="U110" s="123" t="s">
        <v>633</v>
      </c>
      <c r="V110" s="188" t="s">
        <v>20</v>
      </c>
      <c r="W110" s="121"/>
      <c r="X110" s="121"/>
      <c r="Y110" s="121"/>
    </row>
    <row r="111" spans="3:25" ht="17.100000000000001" customHeight="1">
      <c r="C111" s="159" t="s">
        <v>771</v>
      </c>
      <c r="D111" s="160" t="s">
        <v>20</v>
      </c>
      <c r="E111" s="121"/>
      <c r="F111" s="355" t="s">
        <v>70</v>
      </c>
      <c r="G111" s="341" t="s">
        <v>200</v>
      </c>
      <c r="H111" s="121"/>
      <c r="I111" s="159" t="s">
        <v>772</v>
      </c>
      <c r="J111" s="160" t="s">
        <v>20</v>
      </c>
      <c r="K111" s="121"/>
      <c r="L111" s="159" t="s">
        <v>70</v>
      </c>
      <c r="M111" s="160" t="s">
        <v>200</v>
      </c>
      <c r="N111" s="121"/>
      <c r="O111" s="159" t="s">
        <v>773</v>
      </c>
      <c r="P111" s="559" t="s">
        <v>20</v>
      </c>
      <c r="Q111" s="121"/>
      <c r="R111" s="123" t="s">
        <v>359</v>
      </c>
      <c r="S111" s="188" t="s">
        <v>20</v>
      </c>
      <c r="T111" s="121"/>
      <c r="U111" s="159" t="s">
        <v>774</v>
      </c>
      <c r="V111" s="559" t="s">
        <v>20</v>
      </c>
      <c r="W111" s="121"/>
      <c r="X111" s="121"/>
      <c r="Y111" s="121"/>
    </row>
    <row r="112" spans="3:25" ht="17.100000000000001" customHeight="1">
      <c r="C112" s="123"/>
      <c r="D112" s="188"/>
      <c r="E112" s="121"/>
      <c r="F112" s="353" t="s">
        <v>751</v>
      </c>
      <c r="G112" s="339" t="s">
        <v>219</v>
      </c>
      <c r="H112" s="121"/>
      <c r="I112" s="123"/>
      <c r="J112" s="188"/>
      <c r="K112" s="121"/>
      <c r="L112" s="123" t="s">
        <v>607</v>
      </c>
      <c r="M112" s="188" t="s">
        <v>8</v>
      </c>
      <c r="N112" s="121"/>
      <c r="O112" s="163" t="s">
        <v>812</v>
      </c>
      <c r="P112" s="567"/>
      <c r="Q112" s="121"/>
      <c r="R112" s="159" t="s">
        <v>70</v>
      </c>
      <c r="S112" s="160" t="s">
        <v>200</v>
      </c>
      <c r="T112" s="121"/>
      <c r="U112" s="163"/>
      <c r="V112" s="560"/>
      <c r="W112" s="121"/>
      <c r="X112" s="121"/>
      <c r="Y112" s="121"/>
    </row>
    <row r="113" spans="3:25" ht="17.100000000000001" customHeight="1">
      <c r="C113" s="366" t="s">
        <v>206</v>
      </c>
      <c r="D113" s="337"/>
      <c r="E113" s="121"/>
      <c r="F113" s="353" t="s">
        <v>605</v>
      </c>
      <c r="G113" s="339" t="s">
        <v>201</v>
      </c>
      <c r="H113" s="121"/>
      <c r="I113" s="368" t="s">
        <v>206</v>
      </c>
      <c r="J113" s="337"/>
      <c r="K113" s="121"/>
      <c r="L113" s="123" t="s">
        <v>790</v>
      </c>
      <c r="M113" s="188" t="s">
        <v>213</v>
      </c>
      <c r="N113" s="121"/>
      <c r="O113" s="163"/>
      <c r="P113" s="164"/>
      <c r="Q113" s="121"/>
      <c r="R113" s="123" t="s">
        <v>607</v>
      </c>
      <c r="S113" s="188" t="s">
        <v>8</v>
      </c>
      <c r="T113" s="121"/>
      <c r="U113" s="123"/>
      <c r="V113" s="188"/>
      <c r="W113" s="121"/>
      <c r="X113" s="121"/>
      <c r="Y113" s="121"/>
    </row>
    <row r="114" spans="3:25" ht="17.100000000000001" customHeight="1">
      <c r="C114" s="123" t="s">
        <v>359</v>
      </c>
      <c r="D114" s="188" t="s">
        <v>20</v>
      </c>
      <c r="E114" s="121"/>
      <c r="F114" s="353" t="s">
        <v>725</v>
      </c>
      <c r="G114" s="339" t="s">
        <v>195</v>
      </c>
      <c r="H114" s="121"/>
      <c r="I114" s="123" t="s">
        <v>359</v>
      </c>
      <c r="J114" s="188" t="s">
        <v>20</v>
      </c>
      <c r="K114" s="121"/>
      <c r="L114" s="123" t="s">
        <v>725</v>
      </c>
      <c r="M114" s="188" t="s">
        <v>195</v>
      </c>
      <c r="N114" s="121"/>
      <c r="O114" s="123"/>
      <c r="P114" s="188"/>
      <c r="Q114" s="121"/>
      <c r="R114" s="123" t="s">
        <v>668</v>
      </c>
      <c r="S114" s="188" t="s">
        <v>200</v>
      </c>
      <c r="T114" s="121"/>
      <c r="U114" s="368" t="s">
        <v>206</v>
      </c>
      <c r="V114" s="337"/>
      <c r="W114" s="121"/>
      <c r="X114" s="121"/>
      <c r="Y114" s="121"/>
    </row>
    <row r="115" spans="3:25" ht="17.100000000000001" customHeight="1">
      <c r="C115" s="123" t="s">
        <v>70</v>
      </c>
      <c r="D115" s="188" t="s">
        <v>200</v>
      </c>
      <c r="E115" s="121"/>
      <c r="F115" s="355" t="s">
        <v>764</v>
      </c>
      <c r="G115" s="570" t="s">
        <v>6</v>
      </c>
      <c r="H115" s="121"/>
      <c r="I115" s="123" t="s">
        <v>70</v>
      </c>
      <c r="J115" s="188" t="s">
        <v>200</v>
      </c>
      <c r="K115" s="121"/>
      <c r="L115" s="159" t="s">
        <v>620</v>
      </c>
      <c r="M115" s="160" t="s">
        <v>195</v>
      </c>
      <c r="N115" s="121"/>
      <c r="O115" s="368" t="s">
        <v>206</v>
      </c>
      <c r="P115" s="337"/>
      <c r="Q115" s="121"/>
      <c r="R115" s="123" t="s">
        <v>620</v>
      </c>
      <c r="S115" s="188" t="s">
        <v>195</v>
      </c>
      <c r="T115" s="121"/>
      <c r="U115" s="123" t="s">
        <v>359</v>
      </c>
      <c r="V115" s="188" t="s">
        <v>20</v>
      </c>
      <c r="W115" s="121"/>
      <c r="X115" s="121"/>
      <c r="Y115" s="121"/>
    </row>
    <row r="116" spans="3:25" ht="17.100000000000001" customHeight="1">
      <c r="C116" s="123" t="s">
        <v>605</v>
      </c>
      <c r="D116" s="188" t="s">
        <v>201</v>
      </c>
      <c r="E116" s="121"/>
      <c r="F116" s="356" t="s">
        <v>765</v>
      </c>
      <c r="G116" s="571"/>
      <c r="H116" s="121"/>
      <c r="I116" s="123" t="s">
        <v>605</v>
      </c>
      <c r="J116" s="188" t="s">
        <v>201</v>
      </c>
      <c r="K116" s="121"/>
      <c r="L116" s="123" t="s">
        <v>768</v>
      </c>
      <c r="M116" s="188" t="s">
        <v>213</v>
      </c>
      <c r="N116" s="121"/>
      <c r="O116" s="123" t="s">
        <v>359</v>
      </c>
      <c r="P116" s="188" t="s">
        <v>20</v>
      </c>
      <c r="Q116" s="121"/>
      <c r="R116" s="123" t="s">
        <v>725</v>
      </c>
      <c r="S116" s="188" t="s">
        <v>195</v>
      </c>
      <c r="T116" s="121"/>
      <c r="U116" s="123" t="s">
        <v>70</v>
      </c>
      <c r="V116" s="188" t="s">
        <v>200</v>
      </c>
      <c r="W116" s="121"/>
      <c r="X116" s="121"/>
      <c r="Y116" s="121"/>
    </row>
    <row r="117" spans="3:25" ht="17.100000000000001" customHeight="1">
      <c r="C117" s="123" t="s">
        <v>725</v>
      </c>
      <c r="D117" s="188" t="s">
        <v>213</v>
      </c>
      <c r="E117" s="121"/>
      <c r="F117" s="353" t="s">
        <v>697</v>
      </c>
      <c r="G117" s="339" t="s">
        <v>17</v>
      </c>
      <c r="H117" s="121"/>
      <c r="I117" s="123" t="s">
        <v>656</v>
      </c>
      <c r="J117" s="188" t="s">
        <v>213</v>
      </c>
      <c r="K117" s="121"/>
      <c r="L117" s="123" t="s">
        <v>694</v>
      </c>
      <c r="M117" s="188" t="s">
        <v>17</v>
      </c>
      <c r="N117" s="121"/>
      <c r="O117" s="123" t="s">
        <v>70</v>
      </c>
      <c r="P117" s="188" t="s">
        <v>200</v>
      </c>
      <c r="Q117" s="121"/>
      <c r="R117" s="501" t="s">
        <v>875</v>
      </c>
      <c r="S117" s="160" t="s">
        <v>17</v>
      </c>
      <c r="T117" s="121"/>
      <c r="U117" s="123" t="s">
        <v>605</v>
      </c>
      <c r="V117" s="188" t="s">
        <v>201</v>
      </c>
      <c r="W117" s="121"/>
      <c r="X117" s="121"/>
      <c r="Y117" s="121"/>
    </row>
    <row r="118" spans="3:25" ht="17.100000000000001" customHeight="1">
      <c r="C118" s="123" t="s">
        <v>616</v>
      </c>
      <c r="D118" s="188" t="s">
        <v>13</v>
      </c>
      <c r="E118" s="121"/>
      <c r="F118" s="353" t="s">
        <v>616</v>
      </c>
      <c r="G118" s="339" t="s">
        <v>13</v>
      </c>
      <c r="H118" s="121"/>
      <c r="I118" s="123" t="s">
        <v>660</v>
      </c>
      <c r="J118" s="188" t="s">
        <v>200</v>
      </c>
      <c r="K118" s="121"/>
      <c r="L118" s="123" t="s">
        <v>623</v>
      </c>
      <c r="M118" s="188" t="s">
        <v>17</v>
      </c>
      <c r="N118" s="121"/>
      <c r="O118" s="123" t="s">
        <v>605</v>
      </c>
      <c r="P118" s="188" t="s">
        <v>201</v>
      </c>
      <c r="Q118" s="121"/>
      <c r="R118" s="123" t="s">
        <v>616</v>
      </c>
      <c r="S118" s="188" t="s">
        <v>13</v>
      </c>
      <c r="T118" s="121"/>
      <c r="U118" s="123" t="s">
        <v>607</v>
      </c>
      <c r="V118" s="188" t="s">
        <v>8</v>
      </c>
      <c r="W118" s="121"/>
      <c r="X118" s="121"/>
      <c r="Y118" s="121"/>
    </row>
    <row r="119" spans="3:25" ht="17.100000000000001" customHeight="1">
      <c r="C119" s="123" t="s">
        <v>693</v>
      </c>
      <c r="D119" s="188" t="s">
        <v>17</v>
      </c>
      <c r="E119" s="121"/>
      <c r="F119" s="353" t="s">
        <v>692</v>
      </c>
      <c r="G119" s="339" t="s">
        <v>17</v>
      </c>
      <c r="H119" s="121"/>
      <c r="I119" s="123" t="s">
        <v>633</v>
      </c>
      <c r="J119" s="188" t="s">
        <v>6</v>
      </c>
      <c r="K119" s="121"/>
      <c r="L119" s="123" t="s">
        <v>687</v>
      </c>
      <c r="M119" s="188" t="s">
        <v>17</v>
      </c>
      <c r="N119" s="121"/>
      <c r="O119" s="123" t="s">
        <v>607</v>
      </c>
      <c r="P119" s="188" t="s">
        <v>8</v>
      </c>
      <c r="Q119" s="121"/>
      <c r="R119" s="123" t="s">
        <v>687</v>
      </c>
      <c r="S119" s="188" t="s">
        <v>17</v>
      </c>
      <c r="T119" s="121"/>
      <c r="U119" s="123" t="s">
        <v>819</v>
      </c>
      <c r="V119" s="188" t="s">
        <v>195</v>
      </c>
      <c r="W119" s="121"/>
      <c r="X119" s="121"/>
      <c r="Y119" s="121"/>
    </row>
    <row r="120" spans="3:25" ht="17.100000000000001" customHeight="1">
      <c r="C120" s="159" t="s">
        <v>690</v>
      </c>
      <c r="D120" s="160" t="s">
        <v>17</v>
      </c>
      <c r="E120" s="121"/>
      <c r="F120" s="355" t="s">
        <v>767</v>
      </c>
      <c r="G120" s="570" t="s">
        <v>20</v>
      </c>
      <c r="H120" s="121"/>
      <c r="I120" s="123" t="s">
        <v>616</v>
      </c>
      <c r="J120" s="188" t="s">
        <v>13</v>
      </c>
      <c r="K120" s="121"/>
      <c r="L120" s="159" t="s">
        <v>666</v>
      </c>
      <c r="M120" s="559" t="s">
        <v>204</v>
      </c>
      <c r="N120" s="121"/>
      <c r="O120" s="123" t="s">
        <v>726</v>
      </c>
      <c r="P120" s="188" t="s">
        <v>195</v>
      </c>
      <c r="Q120" s="121"/>
      <c r="R120" s="159" t="s">
        <v>748</v>
      </c>
      <c r="S120" s="559" t="s">
        <v>204</v>
      </c>
      <c r="T120" s="121"/>
      <c r="U120" s="123" t="s">
        <v>818</v>
      </c>
      <c r="V120" s="188" t="s">
        <v>6</v>
      </c>
      <c r="W120" s="121"/>
      <c r="X120" s="121"/>
      <c r="Y120" s="121"/>
    </row>
    <row r="121" spans="3:25" ht="17.100000000000001" customHeight="1">
      <c r="C121" s="159" t="s">
        <v>749</v>
      </c>
      <c r="D121" s="559" t="s">
        <v>20</v>
      </c>
      <c r="E121" s="121"/>
      <c r="F121" s="357" t="s">
        <v>789</v>
      </c>
      <c r="G121" s="572"/>
      <c r="H121" s="121"/>
      <c r="I121" s="123" t="s">
        <v>694</v>
      </c>
      <c r="J121" s="188" t="s">
        <v>17</v>
      </c>
      <c r="K121" s="121"/>
      <c r="L121" s="352" t="s">
        <v>791</v>
      </c>
      <c r="M121" s="568"/>
      <c r="N121" s="121"/>
      <c r="O121" s="159" t="s">
        <v>809</v>
      </c>
      <c r="P121" s="559" t="s">
        <v>6</v>
      </c>
      <c r="Q121" s="121"/>
      <c r="R121" s="194" t="s">
        <v>813</v>
      </c>
      <c r="S121" s="567"/>
      <c r="T121" s="121"/>
      <c r="U121" s="123" t="s">
        <v>671</v>
      </c>
      <c r="V121" s="188" t="s">
        <v>20</v>
      </c>
      <c r="W121" s="121"/>
      <c r="X121" s="121"/>
      <c r="Y121" s="121"/>
    </row>
    <row r="122" spans="3:25" ht="17.100000000000001" customHeight="1">
      <c r="C122" s="194" t="s">
        <v>776</v>
      </c>
      <c r="D122" s="567"/>
      <c r="E122" s="121"/>
      <c r="F122" s="358" t="s">
        <v>782</v>
      </c>
      <c r="G122" s="573"/>
      <c r="H122" s="121"/>
      <c r="I122" s="159" t="s">
        <v>691</v>
      </c>
      <c r="J122" s="160" t="s">
        <v>17</v>
      </c>
      <c r="K122" s="121"/>
      <c r="L122" s="121"/>
      <c r="M122" s="121"/>
      <c r="N122" s="121"/>
      <c r="O122" s="163" t="s">
        <v>808</v>
      </c>
      <c r="P122" s="560"/>
      <c r="Q122" s="121"/>
      <c r="R122" s="163" t="s">
        <v>814</v>
      </c>
      <c r="S122" s="560"/>
      <c r="T122" s="121"/>
      <c r="U122" s="500" t="s">
        <v>875</v>
      </c>
      <c r="V122" s="188" t="s">
        <v>17</v>
      </c>
      <c r="W122" s="121"/>
      <c r="X122" s="121"/>
      <c r="Y122" s="121"/>
    </row>
    <row r="123" spans="3:25" ht="17.100000000000001" customHeight="1">
      <c r="C123" s="352" t="s">
        <v>811</v>
      </c>
      <c r="D123" s="568"/>
      <c r="E123" s="121"/>
      <c r="F123" s="121"/>
      <c r="G123" s="121"/>
      <c r="H123" s="121"/>
      <c r="I123" s="159" t="s">
        <v>787</v>
      </c>
      <c r="J123" s="559" t="s">
        <v>204</v>
      </c>
      <c r="K123" s="121"/>
      <c r="L123" s="121"/>
      <c r="M123" s="121"/>
      <c r="N123" s="121"/>
      <c r="O123" s="500" t="s">
        <v>874</v>
      </c>
      <c r="P123" s="188" t="s">
        <v>17</v>
      </c>
      <c r="Q123" s="121"/>
      <c r="R123" s="352" t="s">
        <v>633</v>
      </c>
      <c r="S123" s="336" t="s">
        <v>6</v>
      </c>
      <c r="T123" s="121"/>
      <c r="U123" s="159" t="s">
        <v>690</v>
      </c>
      <c r="V123" s="160" t="s">
        <v>17</v>
      </c>
      <c r="W123" s="121"/>
      <c r="X123" s="121"/>
      <c r="Y123" s="121"/>
    </row>
    <row r="124" spans="3:25" ht="52.2" customHeight="1">
      <c r="C124" s="584"/>
      <c r="D124" s="584"/>
      <c r="E124" s="283"/>
      <c r="F124" s="584"/>
      <c r="G124" s="584"/>
      <c r="H124" s="121"/>
      <c r="I124" s="352" t="s">
        <v>788</v>
      </c>
      <c r="J124" s="568"/>
      <c r="K124" s="121"/>
      <c r="L124" s="121"/>
      <c r="M124" s="121"/>
      <c r="N124" s="121"/>
      <c r="O124" s="159" t="s">
        <v>691</v>
      </c>
      <c r="P124" s="160" t="s">
        <v>17</v>
      </c>
      <c r="Q124" s="121"/>
      <c r="R124" s="121"/>
      <c r="S124" s="121"/>
      <c r="T124" s="121"/>
      <c r="U124" s="159" t="s">
        <v>817</v>
      </c>
      <c r="V124" s="559" t="s">
        <v>204</v>
      </c>
      <c r="W124" s="121"/>
      <c r="X124" s="121"/>
      <c r="Y124" s="121"/>
    </row>
    <row r="125" spans="3:25" ht="15.9" customHeight="1">
      <c r="C125" s="585"/>
      <c r="D125" s="585"/>
      <c r="E125" s="121"/>
      <c r="F125" s="585"/>
      <c r="G125" s="585"/>
      <c r="H125" s="121"/>
      <c r="I125" s="121"/>
      <c r="J125" s="121"/>
      <c r="K125" s="121"/>
      <c r="L125" s="121"/>
      <c r="M125" s="121"/>
      <c r="N125" s="121"/>
      <c r="O125" s="159" t="s">
        <v>699</v>
      </c>
      <c r="P125" s="559" t="s">
        <v>204</v>
      </c>
      <c r="Q125" s="121"/>
      <c r="R125" s="121"/>
      <c r="S125" s="121"/>
      <c r="T125" s="121"/>
      <c r="U125" s="194" t="s">
        <v>741</v>
      </c>
      <c r="V125" s="567"/>
      <c r="W125" s="121"/>
      <c r="X125" s="121"/>
      <c r="Y125" s="121"/>
    </row>
    <row r="126" spans="3:25" ht="15.9" customHeight="1">
      <c r="C126" s="584"/>
      <c r="D126" s="584"/>
      <c r="E126" s="584"/>
      <c r="F126" s="121"/>
      <c r="G126" s="121"/>
      <c r="H126" s="121"/>
      <c r="I126" s="121"/>
      <c r="J126" s="121"/>
      <c r="K126" s="121"/>
      <c r="L126" s="121"/>
      <c r="M126" s="121"/>
      <c r="N126" s="121"/>
      <c r="O126" s="194" t="s">
        <v>750</v>
      </c>
      <c r="P126" s="567"/>
      <c r="Q126" s="121"/>
      <c r="R126" s="121"/>
      <c r="S126" s="121"/>
      <c r="T126" s="121"/>
      <c r="U126" s="352" t="s">
        <v>758</v>
      </c>
      <c r="V126" s="568"/>
      <c r="W126" s="121"/>
      <c r="X126" s="121"/>
      <c r="Y126" s="121"/>
    </row>
    <row r="127" spans="3:25" ht="15.9" customHeight="1"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352" t="s">
        <v>810</v>
      </c>
      <c r="P127" s="568"/>
      <c r="Q127" s="121"/>
      <c r="R127" s="121"/>
      <c r="S127" s="121"/>
      <c r="T127" s="121"/>
      <c r="U127" s="121"/>
      <c r="V127" s="121"/>
      <c r="W127" s="121"/>
      <c r="X127" s="121"/>
      <c r="Y127" s="121"/>
    </row>
    <row r="128" spans="3:25" ht="15.9" customHeight="1" thickBot="1"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6"/>
      <c r="W128" s="87"/>
      <c r="X128" s="87"/>
      <c r="Y128" s="87"/>
    </row>
    <row r="129" spans="1:25" ht="16.2" thickBot="1">
      <c r="B129" s="423"/>
      <c r="C129" s="424" t="s">
        <v>583</v>
      </c>
      <c r="D129" s="424"/>
      <c r="E129" s="424"/>
      <c r="F129" s="424"/>
      <c r="G129" s="424"/>
      <c r="H129" s="424"/>
      <c r="I129" s="424"/>
      <c r="J129" s="424"/>
      <c r="K129" s="424"/>
      <c r="L129" s="424"/>
      <c r="M129" s="424"/>
      <c r="N129" s="424"/>
      <c r="O129" s="424"/>
      <c r="P129" s="425"/>
      <c r="Q129" s="87"/>
      <c r="R129" s="87"/>
      <c r="S129" s="87"/>
      <c r="T129" s="87"/>
      <c r="U129" s="87"/>
      <c r="V129" s="86"/>
      <c r="W129" s="87"/>
      <c r="X129" s="87"/>
      <c r="Y129" s="87"/>
    </row>
    <row r="130" spans="1:25" ht="15.6"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6"/>
      <c r="W130" s="87"/>
      <c r="X130" s="87"/>
      <c r="Y130" s="87"/>
    </row>
    <row r="131" spans="1:25" ht="21.6" thickBot="1">
      <c r="A131" s="14"/>
      <c r="B131" s="14"/>
      <c r="C131" s="581"/>
      <c r="D131" s="581"/>
      <c r="E131" s="581"/>
      <c r="F131" s="580"/>
      <c r="G131" s="580"/>
      <c r="H131" s="580"/>
      <c r="I131" s="580"/>
      <c r="J131" s="580"/>
      <c r="K131" s="580"/>
      <c r="L131" s="14"/>
      <c r="V131" s="6"/>
    </row>
    <row r="132" spans="1:25" ht="21.6" thickBot="1">
      <c r="A132" s="14"/>
      <c r="B132" s="14"/>
      <c r="C132" s="12"/>
      <c r="D132" s="12"/>
      <c r="E132" s="582" t="s">
        <v>220</v>
      </c>
      <c r="F132" s="583"/>
      <c r="G132" s="582" t="s">
        <v>221</v>
      </c>
      <c r="H132" s="583"/>
      <c r="I132" s="582" t="s">
        <v>206</v>
      </c>
      <c r="J132" s="583"/>
      <c r="K132" s="333"/>
      <c r="V132" s="6"/>
    </row>
    <row r="133" spans="1:25" ht="98.25" customHeight="1">
      <c r="A133" s="14"/>
      <c r="B133" s="15" t="s">
        <v>23</v>
      </c>
      <c r="C133" s="335" t="s">
        <v>24</v>
      </c>
      <c r="D133" s="16"/>
      <c r="E133" s="17" t="s">
        <v>222</v>
      </c>
      <c r="F133" s="24" t="s">
        <v>223</v>
      </c>
      <c r="G133" s="17" t="s">
        <v>224</v>
      </c>
      <c r="H133" s="24" t="s">
        <v>223</v>
      </c>
      <c r="I133" s="17" t="s">
        <v>224</v>
      </c>
      <c r="J133" s="24" t="s">
        <v>223</v>
      </c>
      <c r="K133" s="25" t="s">
        <v>333</v>
      </c>
      <c r="L133" s="26" t="s">
        <v>26</v>
      </c>
      <c r="M133" s="27" t="s">
        <v>225</v>
      </c>
      <c r="N133" s="28" t="s">
        <v>28</v>
      </c>
      <c r="O133" s="29" t="s">
        <v>29</v>
      </c>
      <c r="P133" s="27" t="s">
        <v>226</v>
      </c>
      <c r="V133" s="6"/>
    </row>
    <row r="134" spans="1:25" ht="21">
      <c r="A134" s="14"/>
      <c r="B134" s="18">
        <v>1</v>
      </c>
      <c r="C134" s="19" t="s">
        <v>227</v>
      </c>
      <c r="D134" s="20"/>
      <c r="E134" s="496"/>
      <c r="F134" s="30">
        <f>E134*1.08</f>
        <v>0</v>
      </c>
      <c r="G134" s="496"/>
      <c r="H134" s="30">
        <f>G134*1.08</f>
        <v>0</v>
      </c>
      <c r="I134" s="496"/>
      <c r="J134" s="30">
        <f>I134*1.08</f>
        <v>0</v>
      </c>
      <c r="K134" s="110">
        <f>(E134+G134+I134)</f>
        <v>0</v>
      </c>
      <c r="L134" s="482">
        <v>1400</v>
      </c>
      <c r="M134" s="31">
        <f>K134*L134</f>
        <v>0</v>
      </c>
      <c r="N134" s="32">
        <v>0.08</v>
      </c>
      <c r="O134" s="33">
        <f>ROUND(M134*N134,2)</f>
        <v>0</v>
      </c>
      <c r="P134" s="31">
        <f>M134+O134</f>
        <v>0</v>
      </c>
      <c r="V134" s="6"/>
    </row>
    <row r="135" spans="1:25" ht="21">
      <c r="A135" s="14"/>
      <c r="B135" s="18">
        <v>2</v>
      </c>
      <c r="C135" s="21" t="s">
        <v>228</v>
      </c>
      <c r="D135" s="20"/>
      <c r="E135" s="496"/>
      <c r="F135" s="30">
        <f>E135*1.08</f>
        <v>0</v>
      </c>
      <c r="G135" s="496"/>
      <c r="H135" s="30">
        <f>G135*1.08</f>
        <v>0</v>
      </c>
      <c r="I135" s="496"/>
      <c r="J135" s="30">
        <f>I135*1.08</f>
        <v>0</v>
      </c>
      <c r="K135" s="110">
        <f t="shared" ref="K135:K136" si="0">(E135+G135+I135)</f>
        <v>0</v>
      </c>
      <c r="L135" s="482">
        <v>1000</v>
      </c>
      <c r="M135" s="31">
        <f>K135*L135</f>
        <v>0</v>
      </c>
      <c r="N135" s="32">
        <v>0.08</v>
      </c>
      <c r="O135" s="33">
        <f>ROUND(M135*N135,2)</f>
        <v>0</v>
      </c>
      <c r="P135" s="31">
        <f>M135+O135</f>
        <v>0</v>
      </c>
      <c r="V135" s="6"/>
    </row>
    <row r="136" spans="1:25" ht="21.6" thickBot="1">
      <c r="A136" s="14"/>
      <c r="B136" s="53">
        <v>3</v>
      </c>
      <c r="C136" s="328" t="s">
        <v>229</v>
      </c>
      <c r="D136" s="329"/>
      <c r="E136" s="497"/>
      <c r="F136" s="330">
        <f>E136*1.08</f>
        <v>0</v>
      </c>
      <c r="G136" s="497"/>
      <c r="H136" s="330">
        <f>G136*1.08</f>
        <v>0</v>
      </c>
      <c r="I136" s="497"/>
      <c r="J136" s="330">
        <f>I136*1.08</f>
        <v>0</v>
      </c>
      <c r="K136" s="334">
        <f t="shared" si="0"/>
        <v>0</v>
      </c>
      <c r="L136" s="483">
        <v>54</v>
      </c>
      <c r="M136" s="34">
        <f>K136*L136</f>
        <v>0</v>
      </c>
      <c r="N136" s="35">
        <v>0.08</v>
      </c>
      <c r="O136" s="36">
        <f>ROUND(M136*N136,2)</f>
        <v>0</v>
      </c>
      <c r="P136" s="34">
        <f>M136+O136</f>
        <v>0</v>
      </c>
      <c r="V136" s="6"/>
    </row>
    <row r="137" spans="1:25" ht="21.6" thickBot="1">
      <c r="A137" s="14"/>
      <c r="B137" s="331"/>
      <c r="C137" s="576"/>
      <c r="D137" s="576"/>
      <c r="E137" s="576"/>
      <c r="F137" s="576"/>
      <c r="G137" s="576"/>
      <c r="H137" s="576"/>
      <c r="I137" s="576"/>
      <c r="J137" s="576"/>
      <c r="K137" s="576"/>
      <c r="L137" s="577"/>
      <c r="M137" s="332">
        <f>SUM(M134:M136)</f>
        <v>0</v>
      </c>
      <c r="N137" s="118">
        <v>0.08</v>
      </c>
      <c r="O137" s="119">
        <f>SUM(O134:O136)</f>
        <v>0</v>
      </c>
      <c r="P137" s="37">
        <f>ROUND(M137+O137,2)</f>
        <v>0</v>
      </c>
      <c r="V137" s="6"/>
    </row>
    <row r="138" spans="1:25" ht="48">
      <c r="A138" s="14"/>
      <c r="B138" s="14"/>
      <c r="C138" s="79"/>
      <c r="D138" s="79"/>
      <c r="E138" s="487" t="s">
        <v>332</v>
      </c>
      <c r="F138" s="66"/>
      <c r="G138" s="487" t="s">
        <v>332</v>
      </c>
      <c r="H138" s="66"/>
      <c r="I138" s="487" t="s">
        <v>332</v>
      </c>
      <c r="J138" s="66"/>
      <c r="K138" s="79"/>
      <c r="L138" s="578"/>
      <c r="M138" s="579"/>
      <c r="N138" s="579"/>
      <c r="O138" s="579"/>
      <c r="P138" s="108" t="s">
        <v>546</v>
      </c>
      <c r="V138" s="6"/>
    </row>
    <row r="139" spans="1:25" ht="21">
      <c r="A139" s="14"/>
      <c r="B139" s="14"/>
      <c r="C139" s="12"/>
      <c r="D139" s="12"/>
      <c r="E139" s="12"/>
      <c r="F139" s="23"/>
      <c r="G139" s="23"/>
      <c r="H139" s="23"/>
      <c r="I139" s="23"/>
      <c r="J139" s="38"/>
      <c r="K139" s="14"/>
      <c r="L139" s="14"/>
      <c r="V139" s="6"/>
    </row>
    <row r="140" spans="1:25" ht="21">
      <c r="A140" s="14"/>
      <c r="B140" s="14"/>
      <c r="C140" s="12"/>
      <c r="D140" s="12"/>
      <c r="E140" s="12"/>
      <c r="F140" s="23"/>
      <c r="G140" s="23"/>
      <c r="H140" s="23"/>
      <c r="I140" s="23"/>
      <c r="J140" s="38"/>
      <c r="K140" s="14"/>
      <c r="L140" s="14"/>
      <c r="V140" s="6"/>
    </row>
    <row r="141" spans="1:25" ht="21">
      <c r="A141" s="14"/>
      <c r="B141" s="14"/>
      <c r="C141" s="12"/>
      <c r="D141" s="580"/>
      <c r="E141" s="580"/>
      <c r="F141" s="580"/>
      <c r="G141" s="580"/>
      <c r="H141" s="580"/>
      <c r="I141" s="580"/>
      <c r="J141" s="38"/>
      <c r="K141" s="14"/>
      <c r="L141" s="14"/>
    </row>
    <row r="142" spans="1:25" ht="21">
      <c r="A142" s="14"/>
      <c r="L142" s="14"/>
      <c r="O142" s="486"/>
      <c r="P142" s="39"/>
      <c r="Q142" s="43"/>
    </row>
    <row r="143" spans="1:25" ht="21">
      <c r="A143" s="14"/>
      <c r="L143" s="14"/>
      <c r="O143" s="12"/>
      <c r="P143" s="23"/>
      <c r="Q143" s="23"/>
    </row>
    <row r="144" spans="1:25" ht="18">
      <c r="A144" s="14"/>
    </row>
    <row r="145" spans="1:20" ht="18">
      <c r="A145" s="14"/>
    </row>
    <row r="147" spans="1:20" ht="21">
      <c r="R147" s="40"/>
      <c r="S147" s="40"/>
      <c r="T147" s="40"/>
    </row>
    <row r="148" spans="1:20" ht="21">
      <c r="R148" s="42"/>
      <c r="S148" s="41"/>
      <c r="T148" s="41"/>
    </row>
    <row r="149" spans="1:20" ht="21">
      <c r="I149" s="69"/>
      <c r="R149" s="42"/>
      <c r="S149" s="41"/>
      <c r="T149" s="41"/>
    </row>
    <row r="150" spans="1:20" ht="21">
      <c r="R150" s="42"/>
      <c r="S150" s="41"/>
      <c r="T150" s="41"/>
    </row>
    <row r="151" spans="1:20" ht="21">
      <c r="R151" s="44"/>
      <c r="S151" s="43"/>
      <c r="T151" s="43"/>
    </row>
    <row r="152" spans="1:20" ht="21">
      <c r="R152" s="23"/>
      <c r="S152" s="23"/>
      <c r="T152" s="38"/>
    </row>
    <row r="153" spans="1:20">
      <c r="I153" s="68"/>
    </row>
  </sheetData>
  <sheetProtection algorithmName="SHA-512" hashValue="AqFM+HNAarv3g+x/MTur+pGPnNqkvq7wsPfVPQEAc/OBwB0S8EB4OkhTS506DlUqhfZ6B8EUE0n5yOYhz69tWQ==" saltValue="E90hzwHBhv5REMnZ+ERGug==" spinCount="100000" sheet="1" objects="1" scenarios="1"/>
  <mergeCells count="47">
    <mergeCell ref="J123:J124"/>
    <mergeCell ref="M75:M76"/>
    <mergeCell ref="C137:L137"/>
    <mergeCell ref="L138:O138"/>
    <mergeCell ref="D141:I141"/>
    <mergeCell ref="C131:E131"/>
    <mergeCell ref="F131:K131"/>
    <mergeCell ref="E132:F132"/>
    <mergeCell ref="G132:H132"/>
    <mergeCell ref="I132:J132"/>
    <mergeCell ref="C124:D124"/>
    <mergeCell ref="F124:G124"/>
    <mergeCell ref="C125:D125"/>
    <mergeCell ref="F125:G125"/>
    <mergeCell ref="C126:E126"/>
    <mergeCell ref="G98:G99"/>
    <mergeCell ref="G102:G103"/>
    <mergeCell ref="G115:G116"/>
    <mergeCell ref="G120:G122"/>
    <mergeCell ref="J74:J75"/>
    <mergeCell ref="J101:J102"/>
    <mergeCell ref="J103:J104"/>
    <mergeCell ref="J106:J107"/>
    <mergeCell ref="D75:D76"/>
    <mergeCell ref="D101:D102"/>
    <mergeCell ref="D103:D104"/>
    <mergeCell ref="D106:D107"/>
    <mergeCell ref="D121:D123"/>
    <mergeCell ref="M98:M99"/>
    <mergeCell ref="M102:M103"/>
    <mergeCell ref="M120:M121"/>
    <mergeCell ref="P74:P75"/>
    <mergeCell ref="P101:P102"/>
    <mergeCell ref="P103:P104"/>
    <mergeCell ref="P106:P107"/>
    <mergeCell ref="P111:P112"/>
    <mergeCell ref="P121:P122"/>
    <mergeCell ref="S75:S76"/>
    <mergeCell ref="S98:S99"/>
    <mergeCell ref="S102:S103"/>
    <mergeCell ref="S107:S108"/>
    <mergeCell ref="S120:S122"/>
    <mergeCell ref="V101:V102"/>
    <mergeCell ref="V103:V104"/>
    <mergeCell ref="V111:V112"/>
    <mergeCell ref="V124:V126"/>
    <mergeCell ref="P125:P12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8"/>
  <sheetViews>
    <sheetView topLeftCell="A25" zoomScale="80" zoomScaleNormal="80" workbookViewId="0">
      <selection activeCell="H52" sqref="H52"/>
    </sheetView>
  </sheetViews>
  <sheetFormatPr defaultColWidth="9" defaultRowHeight="14.4"/>
  <cols>
    <col min="3" max="3" width="37.88671875" customWidth="1"/>
    <col min="4" max="4" width="11.109375" style="6" customWidth="1"/>
    <col min="5" max="5" width="13.33203125" customWidth="1"/>
    <col min="6" max="6" width="42.44140625" customWidth="1"/>
    <col min="7" max="7" width="10.6640625" style="6" customWidth="1"/>
    <col min="8" max="8" width="19.5546875" customWidth="1"/>
    <col min="9" max="9" width="35" customWidth="1"/>
    <col min="10" max="10" width="11.109375" style="6" customWidth="1"/>
    <col min="11" max="11" width="10" customWidth="1"/>
    <col min="12" max="12" width="38.44140625" customWidth="1"/>
    <col min="13" max="13" width="11.44140625" style="6" customWidth="1"/>
    <col min="15" max="15" width="48.109375" customWidth="1"/>
    <col min="16" max="16" width="11.88671875" style="6" customWidth="1"/>
  </cols>
  <sheetData>
    <row r="1" spans="1:20" ht="16.2" thickBot="1">
      <c r="C1" s="109" t="s">
        <v>873</v>
      </c>
      <c r="D1" s="82"/>
      <c r="E1" s="83"/>
      <c r="F1" s="83"/>
      <c r="G1" s="82"/>
      <c r="H1" s="83"/>
      <c r="I1" s="83"/>
      <c r="J1" s="82"/>
      <c r="K1" s="83"/>
      <c r="L1" s="83"/>
      <c r="M1" s="82"/>
      <c r="N1" s="83"/>
      <c r="O1" s="83"/>
      <c r="P1" s="375"/>
      <c r="Q1" s="87"/>
      <c r="R1" s="87"/>
      <c r="S1" s="87"/>
      <c r="T1" s="87"/>
    </row>
    <row r="2" spans="1:20" ht="16.2" thickBot="1">
      <c r="A2" s="56"/>
      <c r="B2" s="56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87"/>
    </row>
    <row r="3" spans="1:20" ht="16.2" thickBot="1">
      <c r="A3" s="56"/>
      <c r="B3" s="56"/>
      <c r="C3" s="378" t="s">
        <v>866</v>
      </c>
      <c r="D3" s="378" t="s">
        <v>0</v>
      </c>
      <c r="E3" s="121"/>
      <c r="F3" s="378" t="s">
        <v>867</v>
      </c>
      <c r="G3" s="378" t="s">
        <v>0</v>
      </c>
      <c r="H3" s="121"/>
      <c r="I3" s="379" t="s">
        <v>868</v>
      </c>
      <c r="J3" s="379" t="s">
        <v>0</v>
      </c>
      <c r="K3" s="121"/>
      <c r="L3" s="379" t="s">
        <v>869</v>
      </c>
      <c r="M3" s="379" t="s">
        <v>0</v>
      </c>
      <c r="N3" s="121"/>
      <c r="O3" s="388" t="s">
        <v>245</v>
      </c>
      <c r="P3" s="388" t="s">
        <v>0</v>
      </c>
      <c r="Q3" s="121"/>
      <c r="R3" s="121"/>
      <c r="S3" s="121"/>
      <c r="T3" s="87"/>
    </row>
    <row r="4" spans="1:20" ht="16.2" thickBot="1">
      <c r="A4" s="56"/>
      <c r="B4" s="56"/>
      <c r="C4" s="365" t="s">
        <v>351</v>
      </c>
      <c r="D4" s="365" t="s">
        <v>194</v>
      </c>
      <c r="E4" s="121"/>
      <c r="F4" s="365" t="s">
        <v>351</v>
      </c>
      <c r="G4" s="365" t="s">
        <v>194</v>
      </c>
      <c r="H4" s="121"/>
      <c r="I4" s="365" t="s">
        <v>351</v>
      </c>
      <c r="J4" s="365" t="s">
        <v>194</v>
      </c>
      <c r="K4" s="121"/>
      <c r="L4" s="365" t="s">
        <v>351</v>
      </c>
      <c r="M4" s="365" t="s">
        <v>194</v>
      </c>
      <c r="N4" s="121"/>
      <c r="O4" s="408" t="s">
        <v>355</v>
      </c>
      <c r="P4" s="408" t="s">
        <v>211</v>
      </c>
      <c r="Q4" s="121"/>
      <c r="R4" s="121"/>
      <c r="S4" s="121"/>
      <c r="T4" s="87"/>
    </row>
    <row r="5" spans="1:20" ht="15.6">
      <c r="A5" s="56"/>
      <c r="B5" s="56"/>
      <c r="C5" s="163"/>
      <c r="D5" s="164"/>
      <c r="E5" s="121"/>
      <c r="F5" s="163"/>
      <c r="G5" s="164"/>
      <c r="H5" s="121"/>
      <c r="I5" s="163"/>
      <c r="J5" s="164"/>
      <c r="K5" s="121"/>
      <c r="L5" s="163"/>
      <c r="M5" s="164"/>
      <c r="N5" s="121"/>
      <c r="O5" s="409"/>
      <c r="P5" s="410"/>
      <c r="Q5" s="121"/>
      <c r="R5" s="121"/>
      <c r="S5" s="121"/>
      <c r="T5" s="87"/>
    </row>
    <row r="6" spans="1:20" ht="21">
      <c r="A6" s="56"/>
      <c r="B6" s="385"/>
      <c r="C6" s="386" t="s">
        <v>4</v>
      </c>
      <c r="D6" s="376"/>
      <c r="E6" s="384"/>
      <c r="F6" s="386" t="s">
        <v>4</v>
      </c>
      <c r="G6" s="376"/>
      <c r="H6" s="384"/>
      <c r="I6" s="386" t="s">
        <v>4</v>
      </c>
      <c r="J6" s="376"/>
      <c r="K6" s="384"/>
      <c r="L6" s="386" t="s">
        <v>4</v>
      </c>
      <c r="M6" s="376"/>
      <c r="N6" s="121"/>
      <c r="O6" s="368" t="s">
        <v>4</v>
      </c>
      <c r="P6" s="337"/>
      <c r="Q6" s="121"/>
      <c r="R6" s="121"/>
      <c r="S6" s="121"/>
      <c r="T6" s="87"/>
    </row>
    <row r="7" spans="1:20" ht="15.6">
      <c r="A7" s="56"/>
      <c r="B7" s="385"/>
      <c r="C7" s="380" t="s">
        <v>359</v>
      </c>
      <c r="D7" s="188" t="s">
        <v>6</v>
      </c>
      <c r="E7" s="384"/>
      <c r="F7" s="380" t="s">
        <v>359</v>
      </c>
      <c r="G7" s="188" t="s">
        <v>6</v>
      </c>
      <c r="H7" s="384"/>
      <c r="I7" s="380" t="s">
        <v>359</v>
      </c>
      <c r="J7" s="188" t="s">
        <v>6</v>
      </c>
      <c r="K7" s="384"/>
      <c r="L7" s="380" t="s">
        <v>359</v>
      </c>
      <c r="M7" s="188" t="s">
        <v>6</v>
      </c>
      <c r="N7" s="121"/>
      <c r="O7" s="123" t="s">
        <v>359</v>
      </c>
      <c r="P7" s="188" t="s">
        <v>20</v>
      </c>
      <c r="Q7" s="121"/>
      <c r="R7" s="121"/>
      <c r="S7" s="121"/>
      <c r="T7" s="87"/>
    </row>
    <row r="8" spans="1:20" ht="15.6">
      <c r="A8" s="56"/>
      <c r="B8" s="56"/>
      <c r="C8" s="123" t="s">
        <v>70</v>
      </c>
      <c r="D8" s="188" t="s">
        <v>195</v>
      </c>
      <c r="E8" s="121"/>
      <c r="F8" s="123" t="s">
        <v>70</v>
      </c>
      <c r="G8" s="188" t="s">
        <v>195</v>
      </c>
      <c r="H8" s="384"/>
      <c r="I8" s="380" t="s">
        <v>70</v>
      </c>
      <c r="J8" s="188" t="s">
        <v>195</v>
      </c>
      <c r="K8" s="384"/>
      <c r="L8" s="380" t="s">
        <v>70</v>
      </c>
      <c r="M8" s="188" t="s">
        <v>195</v>
      </c>
      <c r="N8" s="121"/>
      <c r="O8" s="123" t="s">
        <v>70</v>
      </c>
      <c r="P8" s="188" t="s">
        <v>200</v>
      </c>
      <c r="Q8" s="121"/>
      <c r="R8" s="121"/>
      <c r="S8" s="121"/>
      <c r="T8" s="87"/>
    </row>
    <row r="9" spans="1:20" ht="15.6">
      <c r="A9" s="56"/>
      <c r="B9" s="56"/>
      <c r="C9" s="123" t="s">
        <v>828</v>
      </c>
      <c r="D9" s="188" t="s">
        <v>200</v>
      </c>
      <c r="E9" s="121"/>
      <c r="F9" s="123" t="s">
        <v>828</v>
      </c>
      <c r="G9" s="188" t="s">
        <v>200</v>
      </c>
      <c r="H9" s="121"/>
      <c r="I9" s="123" t="s">
        <v>828</v>
      </c>
      <c r="J9" s="188" t="s">
        <v>200</v>
      </c>
      <c r="K9" s="121"/>
      <c r="L9" s="123" t="s">
        <v>828</v>
      </c>
      <c r="M9" s="188" t="s">
        <v>200</v>
      </c>
      <c r="N9" s="121"/>
      <c r="O9" s="123" t="s">
        <v>607</v>
      </c>
      <c r="P9" s="188" t="s">
        <v>8</v>
      </c>
      <c r="Q9" s="121"/>
      <c r="R9" s="121"/>
      <c r="S9" s="121"/>
      <c r="T9" s="87"/>
    </row>
    <row r="10" spans="1:20" ht="15.6">
      <c r="A10" s="56"/>
      <c r="B10" s="56"/>
      <c r="C10" s="123" t="s">
        <v>606</v>
      </c>
      <c r="D10" s="188" t="s">
        <v>233</v>
      </c>
      <c r="E10" s="121"/>
      <c r="F10" s="123" t="s">
        <v>606</v>
      </c>
      <c r="G10" s="188" t="s">
        <v>233</v>
      </c>
      <c r="H10" s="121"/>
      <c r="I10" s="123" t="s">
        <v>606</v>
      </c>
      <c r="J10" s="188" t="s">
        <v>233</v>
      </c>
      <c r="K10" s="121"/>
      <c r="L10" s="123" t="s">
        <v>606</v>
      </c>
      <c r="M10" s="188" t="s">
        <v>233</v>
      </c>
      <c r="N10" s="121"/>
      <c r="O10" s="123" t="s">
        <v>828</v>
      </c>
      <c r="P10" s="188" t="s">
        <v>214</v>
      </c>
      <c r="Q10" s="121"/>
      <c r="R10" s="121"/>
      <c r="S10" s="121"/>
      <c r="T10" s="87"/>
    </row>
    <row r="11" spans="1:20" ht="15.6">
      <c r="A11" s="56"/>
      <c r="B11" s="56"/>
      <c r="C11" s="123" t="s">
        <v>608</v>
      </c>
      <c r="D11" s="188" t="s">
        <v>195</v>
      </c>
      <c r="E11" s="121"/>
      <c r="F11" s="123" t="s">
        <v>608</v>
      </c>
      <c r="G11" s="188" t="s">
        <v>195</v>
      </c>
      <c r="H11" s="121"/>
      <c r="I11" s="123" t="s">
        <v>608</v>
      </c>
      <c r="J11" s="188" t="s">
        <v>195</v>
      </c>
      <c r="K11" s="121"/>
      <c r="L11" s="123" t="s">
        <v>608</v>
      </c>
      <c r="M11" s="188" t="s">
        <v>195</v>
      </c>
      <c r="N11" s="121"/>
      <c r="O11" s="123" t="s">
        <v>847</v>
      </c>
      <c r="P11" s="188" t="s">
        <v>213</v>
      </c>
      <c r="Q11" s="121"/>
      <c r="R11" s="121"/>
      <c r="S11" s="121"/>
      <c r="T11" s="87"/>
    </row>
    <row r="12" spans="1:20" ht="15.6">
      <c r="A12" s="56"/>
      <c r="B12" s="56"/>
      <c r="C12" s="123" t="s">
        <v>609</v>
      </c>
      <c r="D12" s="188" t="s">
        <v>195</v>
      </c>
      <c r="E12" s="121"/>
      <c r="F12" s="123" t="s">
        <v>609</v>
      </c>
      <c r="G12" s="188" t="s">
        <v>195</v>
      </c>
      <c r="H12" s="121"/>
      <c r="I12" s="123" t="s">
        <v>609</v>
      </c>
      <c r="J12" s="188" t="s">
        <v>195</v>
      </c>
      <c r="K12" s="121"/>
      <c r="L12" s="123" t="s">
        <v>609</v>
      </c>
      <c r="M12" s="188" t="s">
        <v>195</v>
      </c>
      <c r="N12" s="121"/>
      <c r="O12" s="123" t="s">
        <v>834</v>
      </c>
      <c r="P12" s="188" t="s">
        <v>13</v>
      </c>
      <c r="Q12" s="121"/>
      <c r="R12" s="121"/>
      <c r="S12" s="121"/>
      <c r="T12" s="87"/>
    </row>
    <row r="13" spans="1:20" ht="15.6">
      <c r="A13" s="56"/>
      <c r="B13" s="56"/>
      <c r="C13" s="123" t="s">
        <v>831</v>
      </c>
      <c r="D13" s="188" t="s">
        <v>203</v>
      </c>
      <c r="E13" s="121"/>
      <c r="F13" s="123" t="s">
        <v>831</v>
      </c>
      <c r="G13" s="188" t="s">
        <v>203</v>
      </c>
      <c r="H13" s="121"/>
      <c r="I13" s="123" t="s">
        <v>831</v>
      </c>
      <c r="J13" s="188" t="s">
        <v>203</v>
      </c>
      <c r="K13" s="121"/>
      <c r="L13" s="123" t="s">
        <v>831</v>
      </c>
      <c r="M13" s="188" t="s">
        <v>203</v>
      </c>
      <c r="N13" s="121"/>
      <c r="O13" s="123" t="s">
        <v>659</v>
      </c>
      <c r="P13" s="188" t="s">
        <v>198</v>
      </c>
      <c r="Q13" s="121"/>
      <c r="R13" s="121"/>
      <c r="S13" s="121"/>
      <c r="T13" s="87"/>
    </row>
    <row r="14" spans="1:20" ht="15.6">
      <c r="A14" s="56"/>
      <c r="B14" s="56"/>
      <c r="C14" s="123" t="s">
        <v>833</v>
      </c>
      <c r="D14" s="188" t="s">
        <v>68</v>
      </c>
      <c r="E14" s="121"/>
      <c r="F14" s="123" t="s">
        <v>833</v>
      </c>
      <c r="G14" s="188" t="s">
        <v>68</v>
      </c>
      <c r="H14" s="121"/>
      <c r="I14" s="123" t="s">
        <v>833</v>
      </c>
      <c r="J14" s="188" t="s">
        <v>68</v>
      </c>
      <c r="K14" s="121"/>
      <c r="L14" s="123" t="s">
        <v>833</v>
      </c>
      <c r="M14" s="188" t="s">
        <v>68</v>
      </c>
      <c r="N14" s="121"/>
      <c r="O14" s="123" t="s">
        <v>848</v>
      </c>
      <c r="P14" s="188" t="s">
        <v>234</v>
      </c>
      <c r="Q14" s="121"/>
      <c r="R14" s="121"/>
      <c r="S14" s="121"/>
      <c r="T14" s="87"/>
    </row>
    <row r="15" spans="1:20" ht="15.6">
      <c r="A15" s="56"/>
      <c r="B15" s="56"/>
      <c r="C15" s="123" t="s">
        <v>835</v>
      </c>
      <c r="D15" s="188" t="s">
        <v>235</v>
      </c>
      <c r="E15" s="121"/>
      <c r="F15" s="123" t="s">
        <v>835</v>
      </c>
      <c r="G15" s="188" t="s">
        <v>235</v>
      </c>
      <c r="H15" s="121"/>
      <c r="I15" s="123" t="s">
        <v>835</v>
      </c>
      <c r="J15" s="188" t="s">
        <v>235</v>
      </c>
      <c r="K15" s="121"/>
      <c r="L15" s="123" t="s">
        <v>835</v>
      </c>
      <c r="M15" s="188" t="s">
        <v>235</v>
      </c>
      <c r="N15" s="121"/>
      <c r="O15" s="123" t="s">
        <v>849</v>
      </c>
      <c r="P15" s="188" t="s">
        <v>213</v>
      </c>
      <c r="Q15" s="121"/>
      <c r="R15" s="121"/>
      <c r="S15" s="121"/>
      <c r="T15" s="87"/>
    </row>
    <row r="16" spans="1:20" ht="15.6">
      <c r="A16" s="56"/>
      <c r="B16" s="56"/>
      <c r="C16" s="123" t="s">
        <v>836</v>
      </c>
      <c r="D16" s="188" t="s">
        <v>198</v>
      </c>
      <c r="E16" s="384"/>
      <c r="F16" s="380" t="s">
        <v>836</v>
      </c>
      <c r="G16" s="188" t="s">
        <v>198</v>
      </c>
      <c r="H16" s="121"/>
      <c r="I16" s="123" t="s">
        <v>836</v>
      </c>
      <c r="J16" s="188" t="s">
        <v>198</v>
      </c>
      <c r="K16" s="384"/>
      <c r="L16" s="380" t="s">
        <v>836</v>
      </c>
      <c r="M16" s="188" t="s">
        <v>198</v>
      </c>
      <c r="N16" s="121"/>
      <c r="O16" s="123" t="s">
        <v>619</v>
      </c>
      <c r="P16" s="188" t="s">
        <v>17</v>
      </c>
      <c r="Q16" s="121"/>
      <c r="R16" s="121"/>
      <c r="S16" s="121"/>
      <c r="T16" s="87"/>
    </row>
    <row r="17" spans="1:20" ht="15.6">
      <c r="A17" s="56"/>
      <c r="B17" s="385"/>
      <c r="C17" s="380" t="s">
        <v>612</v>
      </c>
      <c r="D17" s="188" t="s">
        <v>17</v>
      </c>
      <c r="E17" s="384"/>
      <c r="F17" s="380" t="s">
        <v>612</v>
      </c>
      <c r="G17" s="188" t="s">
        <v>17</v>
      </c>
      <c r="H17" s="384"/>
      <c r="I17" s="380" t="s">
        <v>612</v>
      </c>
      <c r="J17" s="188" t="s">
        <v>17</v>
      </c>
      <c r="K17" s="384"/>
      <c r="L17" s="380" t="s">
        <v>612</v>
      </c>
      <c r="M17" s="188" t="s">
        <v>17</v>
      </c>
      <c r="N17" s="121"/>
      <c r="O17" s="123" t="s">
        <v>697</v>
      </c>
      <c r="P17" s="188" t="s">
        <v>17</v>
      </c>
      <c r="Q17" s="121"/>
      <c r="R17" s="121"/>
      <c r="S17" s="121"/>
      <c r="T17" s="87"/>
    </row>
    <row r="18" spans="1:20" ht="15.6">
      <c r="A18" s="56"/>
      <c r="B18" s="385"/>
      <c r="C18" s="380" t="s">
        <v>837</v>
      </c>
      <c r="D18" s="188" t="s">
        <v>198</v>
      </c>
      <c r="E18" s="384"/>
      <c r="F18" s="380" t="s">
        <v>837</v>
      </c>
      <c r="G18" s="188" t="s">
        <v>198</v>
      </c>
      <c r="H18" s="384"/>
      <c r="I18" s="380" t="s">
        <v>837</v>
      </c>
      <c r="J18" s="188" t="s">
        <v>198</v>
      </c>
      <c r="K18" s="384"/>
      <c r="L18" s="380" t="s">
        <v>837</v>
      </c>
      <c r="M18" s="188" t="s">
        <v>198</v>
      </c>
      <c r="N18" s="121"/>
      <c r="O18" s="123" t="s">
        <v>850</v>
      </c>
      <c r="P18" s="188" t="s">
        <v>17</v>
      </c>
      <c r="Q18" s="121"/>
      <c r="R18" s="121"/>
      <c r="S18" s="121"/>
      <c r="T18" s="87"/>
    </row>
    <row r="19" spans="1:20" ht="15.6">
      <c r="A19" s="56"/>
      <c r="B19" s="385"/>
      <c r="C19" s="380" t="s">
        <v>681</v>
      </c>
      <c r="D19" s="188" t="s">
        <v>203</v>
      </c>
      <c r="E19" s="384"/>
      <c r="F19" s="380" t="s">
        <v>870</v>
      </c>
      <c r="G19" s="188" t="s">
        <v>203</v>
      </c>
      <c r="H19" s="384"/>
      <c r="I19" s="380" t="s">
        <v>681</v>
      </c>
      <c r="J19" s="188" t="s">
        <v>203</v>
      </c>
      <c r="K19" s="384"/>
      <c r="L19" s="380" t="s">
        <v>870</v>
      </c>
      <c r="M19" s="188" t="s">
        <v>203</v>
      </c>
      <c r="N19" s="121"/>
      <c r="O19" s="123" t="s">
        <v>701</v>
      </c>
      <c r="P19" s="188" t="s">
        <v>17</v>
      </c>
      <c r="Q19" s="121"/>
      <c r="R19" s="121"/>
      <c r="S19" s="121"/>
      <c r="T19" s="87"/>
    </row>
    <row r="20" spans="1:20" ht="15.6">
      <c r="A20" s="56"/>
      <c r="B20" s="385"/>
      <c r="C20" s="381"/>
      <c r="D20" s="376"/>
      <c r="E20" s="384"/>
      <c r="F20" s="381"/>
      <c r="G20" s="376"/>
      <c r="H20" s="384"/>
      <c r="I20" s="381"/>
      <c r="J20" s="376"/>
      <c r="K20" s="384"/>
      <c r="L20" s="381"/>
      <c r="M20" s="376"/>
      <c r="N20" s="121"/>
      <c r="O20" s="123" t="s">
        <v>851</v>
      </c>
      <c r="P20" s="188" t="s">
        <v>236</v>
      </c>
      <c r="Q20" s="121"/>
      <c r="R20" s="121"/>
      <c r="S20" s="121"/>
      <c r="T20" s="87"/>
    </row>
    <row r="21" spans="1:20" ht="21">
      <c r="A21" s="56"/>
      <c r="B21" s="385"/>
      <c r="C21" s="387" t="s">
        <v>205</v>
      </c>
      <c r="D21" s="338"/>
      <c r="E21" s="121"/>
      <c r="F21" s="369" t="s">
        <v>205</v>
      </c>
      <c r="G21" s="338"/>
      <c r="H21" s="121"/>
      <c r="I21" s="369" t="s">
        <v>205</v>
      </c>
      <c r="J21" s="338"/>
      <c r="K21" s="121"/>
      <c r="L21" s="369" t="s">
        <v>205</v>
      </c>
      <c r="M21" s="338"/>
      <c r="N21" s="121"/>
      <c r="O21" s="123" t="s">
        <v>852</v>
      </c>
      <c r="P21" s="188" t="s">
        <v>17</v>
      </c>
      <c r="Q21" s="121"/>
      <c r="R21" s="121"/>
      <c r="S21" s="121"/>
      <c r="T21" s="87"/>
    </row>
    <row r="22" spans="1:20" ht="15.6">
      <c r="A22" s="56"/>
      <c r="B22" s="385"/>
      <c r="C22" s="382" t="s">
        <v>838</v>
      </c>
      <c r="D22" s="160" t="s">
        <v>237</v>
      </c>
      <c r="E22" s="121"/>
      <c r="F22" s="159" t="s">
        <v>840</v>
      </c>
      <c r="G22" s="160" t="s">
        <v>217</v>
      </c>
      <c r="H22" s="121"/>
      <c r="I22" s="159" t="s">
        <v>230</v>
      </c>
      <c r="J22" s="160" t="s">
        <v>33</v>
      </c>
      <c r="K22" s="121"/>
      <c r="L22" s="159" t="s">
        <v>842</v>
      </c>
      <c r="M22" s="160" t="s">
        <v>33</v>
      </c>
      <c r="N22" s="121"/>
      <c r="O22" s="123" t="s">
        <v>668</v>
      </c>
      <c r="P22" s="188" t="s">
        <v>8</v>
      </c>
      <c r="Q22" s="121"/>
      <c r="R22" s="121"/>
      <c r="S22" s="121"/>
      <c r="T22" s="87"/>
    </row>
    <row r="23" spans="1:20" ht="15.6">
      <c r="A23" s="56"/>
      <c r="B23" s="385"/>
      <c r="C23" s="380" t="s">
        <v>393</v>
      </c>
      <c r="D23" s="160" t="s">
        <v>6</v>
      </c>
      <c r="E23" s="384"/>
      <c r="F23" s="380" t="s">
        <v>639</v>
      </c>
      <c r="G23" s="160" t="s">
        <v>17</v>
      </c>
      <c r="H23" s="384"/>
      <c r="I23" s="380" t="s">
        <v>841</v>
      </c>
      <c r="J23" s="160" t="s">
        <v>20</v>
      </c>
      <c r="K23" s="384"/>
      <c r="L23" s="380" t="s">
        <v>843</v>
      </c>
      <c r="M23" s="160" t="s">
        <v>20</v>
      </c>
      <c r="N23" s="121"/>
      <c r="O23" s="123" t="s">
        <v>832</v>
      </c>
      <c r="P23" s="188" t="s">
        <v>20</v>
      </c>
      <c r="Q23" s="121"/>
      <c r="R23" s="121"/>
      <c r="S23" s="121"/>
      <c r="T23" s="87"/>
    </row>
    <row r="24" spans="1:20" ht="15.6">
      <c r="A24" s="56"/>
      <c r="B24" s="385"/>
      <c r="C24" s="383" t="s">
        <v>839</v>
      </c>
      <c r="D24" s="188" t="s">
        <v>6</v>
      </c>
      <c r="E24" s="384"/>
      <c r="F24" s="383"/>
      <c r="G24" s="188"/>
      <c r="H24" s="384"/>
      <c r="I24" s="383" t="s">
        <v>285</v>
      </c>
      <c r="J24" s="188" t="s">
        <v>6</v>
      </c>
      <c r="K24" s="384"/>
      <c r="L24" s="383" t="s">
        <v>844</v>
      </c>
      <c r="M24" s="188" t="s">
        <v>238</v>
      </c>
      <c r="N24" s="121"/>
      <c r="O24" s="123" t="s">
        <v>369</v>
      </c>
      <c r="P24" s="188" t="s">
        <v>203</v>
      </c>
      <c r="Q24" s="121"/>
      <c r="R24" s="121"/>
      <c r="S24" s="121"/>
      <c r="T24" s="87"/>
    </row>
    <row r="25" spans="1:20" ht="15.6">
      <c r="A25" s="56"/>
      <c r="B25" s="56"/>
      <c r="C25" s="163" t="s">
        <v>639</v>
      </c>
      <c r="D25" s="164" t="s">
        <v>17</v>
      </c>
      <c r="E25" s="121"/>
      <c r="F25" s="163"/>
      <c r="G25" s="164"/>
      <c r="H25" s="121"/>
      <c r="I25" s="163" t="s">
        <v>469</v>
      </c>
      <c r="J25" s="164" t="s">
        <v>6</v>
      </c>
      <c r="K25" s="121"/>
      <c r="L25" s="163" t="s">
        <v>839</v>
      </c>
      <c r="M25" s="164" t="s">
        <v>238</v>
      </c>
      <c r="N25" s="121"/>
      <c r="O25" s="123" t="s">
        <v>681</v>
      </c>
      <c r="P25" s="188" t="s">
        <v>81</v>
      </c>
      <c r="Q25" s="121"/>
      <c r="R25" s="121"/>
      <c r="S25" s="121"/>
      <c r="T25" s="87"/>
    </row>
    <row r="26" spans="1:20" ht="15.6">
      <c r="A26" s="56"/>
      <c r="B26" s="56"/>
      <c r="C26" s="163"/>
      <c r="D26" s="164"/>
      <c r="E26" s="121"/>
      <c r="F26" s="163"/>
      <c r="G26" s="164"/>
      <c r="H26" s="121"/>
      <c r="I26" s="163" t="s">
        <v>639</v>
      </c>
      <c r="J26" s="164" t="s">
        <v>17</v>
      </c>
      <c r="K26" s="121"/>
      <c r="L26" s="163" t="s">
        <v>639</v>
      </c>
      <c r="M26" s="164" t="s">
        <v>17</v>
      </c>
      <c r="N26" s="121"/>
      <c r="O26" s="123" t="s">
        <v>627</v>
      </c>
      <c r="P26" s="188" t="s">
        <v>203</v>
      </c>
      <c r="Q26" s="121"/>
      <c r="R26" s="121"/>
      <c r="S26" s="121"/>
      <c r="T26" s="87"/>
    </row>
    <row r="27" spans="1:20" ht="15.6">
      <c r="A27" s="56"/>
      <c r="B27" s="56"/>
      <c r="C27" s="123"/>
      <c r="D27" s="188"/>
      <c r="E27" s="121"/>
      <c r="F27" s="123"/>
      <c r="G27" s="188"/>
      <c r="H27" s="121"/>
      <c r="I27" s="123"/>
      <c r="J27" s="188"/>
      <c r="K27" s="121"/>
      <c r="L27" s="123"/>
      <c r="M27" s="188"/>
      <c r="N27" s="121"/>
      <c r="O27" s="123"/>
      <c r="P27" s="188"/>
      <c r="Q27" s="121"/>
      <c r="R27" s="121"/>
      <c r="S27" s="121"/>
      <c r="T27" s="87"/>
    </row>
    <row r="28" spans="1:20" ht="21">
      <c r="A28" s="56"/>
      <c r="B28" s="56"/>
      <c r="C28" s="368" t="s">
        <v>206</v>
      </c>
      <c r="D28" s="337"/>
      <c r="E28" s="121"/>
      <c r="F28" s="368" t="s">
        <v>206</v>
      </c>
      <c r="G28" s="337"/>
      <c r="H28" s="121"/>
      <c r="I28" s="368" t="s">
        <v>206</v>
      </c>
      <c r="J28" s="337"/>
      <c r="K28" s="121"/>
      <c r="L28" s="368" t="s">
        <v>206</v>
      </c>
      <c r="M28" s="337"/>
      <c r="N28" s="121"/>
      <c r="O28" s="368" t="s">
        <v>205</v>
      </c>
      <c r="P28" s="337"/>
      <c r="Q28" s="121"/>
      <c r="R28" s="121"/>
      <c r="S28" s="121"/>
      <c r="T28" s="87"/>
    </row>
    <row r="29" spans="1:20" ht="15.6">
      <c r="A29" s="56"/>
      <c r="B29" s="56"/>
      <c r="C29" s="123" t="s">
        <v>359</v>
      </c>
      <c r="D29" s="188" t="s">
        <v>63</v>
      </c>
      <c r="E29" s="121"/>
      <c r="F29" s="123" t="s">
        <v>359</v>
      </c>
      <c r="G29" s="188" t="s">
        <v>63</v>
      </c>
      <c r="H29" s="121"/>
      <c r="I29" s="123" t="s">
        <v>359</v>
      </c>
      <c r="J29" s="188" t="s">
        <v>63</v>
      </c>
      <c r="K29" s="121"/>
      <c r="L29" s="123" t="s">
        <v>359</v>
      </c>
      <c r="M29" s="188" t="s">
        <v>63</v>
      </c>
      <c r="N29" s="121"/>
      <c r="O29" s="123" t="s">
        <v>853</v>
      </c>
      <c r="P29" s="586" t="s">
        <v>33</v>
      </c>
      <c r="Q29" s="121"/>
      <c r="R29" s="121"/>
      <c r="S29" s="121"/>
      <c r="T29" s="87"/>
    </row>
    <row r="30" spans="1:20" ht="15.6">
      <c r="A30" s="56"/>
      <c r="B30" s="56"/>
      <c r="C30" s="123" t="s">
        <v>70</v>
      </c>
      <c r="D30" s="188" t="s">
        <v>11</v>
      </c>
      <c r="E30" s="121"/>
      <c r="F30" s="123" t="s">
        <v>70</v>
      </c>
      <c r="G30" s="188" t="s">
        <v>11</v>
      </c>
      <c r="H30" s="121"/>
      <c r="I30" s="123" t="s">
        <v>70</v>
      </c>
      <c r="J30" s="188" t="s">
        <v>11</v>
      </c>
      <c r="K30" s="121"/>
      <c r="L30" s="123" t="s">
        <v>70</v>
      </c>
      <c r="M30" s="188" t="s">
        <v>11</v>
      </c>
      <c r="N30" s="121"/>
      <c r="O30" s="123" t="s">
        <v>854</v>
      </c>
      <c r="P30" s="586"/>
      <c r="Q30" s="121"/>
      <c r="R30" s="121"/>
      <c r="S30" s="121"/>
      <c r="T30" s="87"/>
    </row>
    <row r="31" spans="1:20" ht="15.6">
      <c r="A31" s="56"/>
      <c r="B31" s="56"/>
      <c r="C31" s="123" t="s">
        <v>828</v>
      </c>
      <c r="D31" s="188" t="s">
        <v>239</v>
      </c>
      <c r="E31" s="121"/>
      <c r="F31" s="123" t="s">
        <v>828</v>
      </c>
      <c r="G31" s="188" t="s">
        <v>239</v>
      </c>
      <c r="H31" s="121"/>
      <c r="I31" s="123" t="s">
        <v>828</v>
      </c>
      <c r="J31" s="188" t="s">
        <v>239</v>
      </c>
      <c r="K31" s="121"/>
      <c r="L31" s="123" t="s">
        <v>828</v>
      </c>
      <c r="M31" s="188" t="s">
        <v>239</v>
      </c>
      <c r="N31" s="121"/>
      <c r="O31" s="123" t="s">
        <v>855</v>
      </c>
      <c r="P31" s="586" t="s">
        <v>13</v>
      </c>
      <c r="Q31" s="121"/>
      <c r="R31" s="121"/>
      <c r="S31" s="121"/>
      <c r="T31" s="87"/>
    </row>
    <row r="32" spans="1:20" ht="15.6">
      <c r="A32" s="56"/>
      <c r="B32" s="56"/>
      <c r="C32" s="123" t="s">
        <v>829</v>
      </c>
      <c r="D32" s="188" t="s">
        <v>213</v>
      </c>
      <c r="E32" s="121"/>
      <c r="F32" s="123" t="s">
        <v>830</v>
      </c>
      <c r="G32" s="188" t="s">
        <v>213</v>
      </c>
      <c r="H32" s="121"/>
      <c r="I32" s="123" t="s">
        <v>830</v>
      </c>
      <c r="J32" s="188" t="s">
        <v>213</v>
      </c>
      <c r="K32" s="121"/>
      <c r="L32" s="123" t="s">
        <v>830</v>
      </c>
      <c r="M32" s="188" t="s">
        <v>213</v>
      </c>
      <c r="N32" s="121"/>
      <c r="O32" s="123" t="s">
        <v>856</v>
      </c>
      <c r="P32" s="586"/>
      <c r="Q32" s="121"/>
      <c r="R32" s="121"/>
      <c r="S32" s="121"/>
      <c r="T32" s="87"/>
    </row>
    <row r="33" spans="1:20" ht="15.6">
      <c r="A33" s="56"/>
      <c r="B33" s="56"/>
      <c r="C33" s="123" t="s">
        <v>834</v>
      </c>
      <c r="D33" s="188" t="s">
        <v>13</v>
      </c>
      <c r="E33" s="121"/>
      <c r="F33" s="123" t="s">
        <v>834</v>
      </c>
      <c r="G33" s="188" t="s">
        <v>13</v>
      </c>
      <c r="H33" s="121"/>
      <c r="I33" s="123" t="s">
        <v>834</v>
      </c>
      <c r="J33" s="188" t="s">
        <v>13</v>
      </c>
      <c r="K33" s="121"/>
      <c r="L33" s="123" t="s">
        <v>834</v>
      </c>
      <c r="M33" s="188" t="s">
        <v>13</v>
      </c>
      <c r="N33" s="121"/>
      <c r="O33" s="123" t="s">
        <v>745</v>
      </c>
      <c r="P33" s="188" t="s">
        <v>203</v>
      </c>
      <c r="Q33" s="121"/>
      <c r="R33" s="121"/>
      <c r="S33" s="121"/>
      <c r="T33" s="87"/>
    </row>
    <row r="34" spans="1:20" ht="15.6">
      <c r="A34" s="56"/>
      <c r="B34" s="56"/>
      <c r="C34" s="123" t="s">
        <v>612</v>
      </c>
      <c r="D34" s="188" t="s">
        <v>17</v>
      </c>
      <c r="E34" s="121"/>
      <c r="F34" s="123" t="s">
        <v>612</v>
      </c>
      <c r="G34" s="188" t="s">
        <v>17</v>
      </c>
      <c r="H34" s="121"/>
      <c r="I34" s="123" t="s">
        <v>612</v>
      </c>
      <c r="J34" s="188" t="s">
        <v>17</v>
      </c>
      <c r="K34" s="121"/>
      <c r="L34" s="123" t="s">
        <v>612</v>
      </c>
      <c r="M34" s="188" t="s">
        <v>17</v>
      </c>
      <c r="N34" s="121"/>
      <c r="O34" s="123" t="s">
        <v>857</v>
      </c>
      <c r="P34" s="586" t="s">
        <v>6</v>
      </c>
      <c r="Q34" s="121"/>
      <c r="R34" s="121"/>
      <c r="S34" s="121"/>
      <c r="T34" s="87"/>
    </row>
    <row r="35" spans="1:20" ht="15.6">
      <c r="A35" s="56"/>
      <c r="B35" s="56"/>
      <c r="C35" s="159" t="s">
        <v>833</v>
      </c>
      <c r="D35" s="160" t="s">
        <v>198</v>
      </c>
      <c r="E35" s="121"/>
      <c r="F35" s="159" t="s">
        <v>833</v>
      </c>
      <c r="G35" s="160" t="s">
        <v>198</v>
      </c>
      <c r="H35" s="121"/>
      <c r="I35" s="159" t="s">
        <v>833</v>
      </c>
      <c r="J35" s="160" t="s">
        <v>198</v>
      </c>
      <c r="K35" s="121"/>
      <c r="L35" s="159" t="s">
        <v>833</v>
      </c>
      <c r="M35" s="160" t="s">
        <v>198</v>
      </c>
      <c r="N35" s="121"/>
      <c r="O35" s="123" t="s">
        <v>429</v>
      </c>
      <c r="P35" s="586"/>
      <c r="Q35" s="121"/>
      <c r="R35" s="121"/>
      <c r="S35" s="121"/>
      <c r="T35" s="87"/>
    </row>
    <row r="36" spans="1:20" ht="15.6">
      <c r="A36" s="56"/>
      <c r="B36" s="56"/>
      <c r="C36" s="159" t="s">
        <v>845</v>
      </c>
      <c r="D36" s="160" t="s">
        <v>198</v>
      </c>
      <c r="E36" s="121"/>
      <c r="F36" s="159" t="s">
        <v>845</v>
      </c>
      <c r="G36" s="160" t="s">
        <v>198</v>
      </c>
      <c r="H36" s="121"/>
      <c r="I36" s="159" t="s">
        <v>845</v>
      </c>
      <c r="J36" s="160" t="s">
        <v>198</v>
      </c>
      <c r="K36" s="121"/>
      <c r="L36" s="159" t="s">
        <v>845</v>
      </c>
      <c r="M36" s="160" t="s">
        <v>198</v>
      </c>
      <c r="N36" s="121"/>
      <c r="O36" s="123" t="s">
        <v>858</v>
      </c>
      <c r="P36" s="188" t="s">
        <v>6</v>
      </c>
      <c r="Q36" s="121"/>
      <c r="R36" s="121"/>
      <c r="S36" s="121"/>
      <c r="T36" s="87"/>
    </row>
    <row r="37" spans="1:20" ht="15.6">
      <c r="A37" s="56"/>
      <c r="B37" s="56"/>
      <c r="C37" s="159" t="s">
        <v>835</v>
      </c>
      <c r="D37" s="160" t="s">
        <v>240</v>
      </c>
      <c r="E37" s="121"/>
      <c r="F37" s="159" t="s">
        <v>835</v>
      </c>
      <c r="G37" s="160" t="s">
        <v>240</v>
      </c>
      <c r="H37" s="121"/>
      <c r="I37" s="159" t="s">
        <v>835</v>
      </c>
      <c r="J37" s="160" t="s">
        <v>240</v>
      </c>
      <c r="K37" s="121"/>
      <c r="L37" s="159" t="s">
        <v>835</v>
      </c>
      <c r="M37" s="160" t="s">
        <v>240</v>
      </c>
      <c r="N37" s="121"/>
      <c r="O37" s="123" t="s">
        <v>693</v>
      </c>
      <c r="P37" s="188" t="s">
        <v>202</v>
      </c>
      <c r="Q37" s="121"/>
      <c r="R37" s="121"/>
      <c r="S37" s="121"/>
      <c r="T37" s="87"/>
    </row>
    <row r="38" spans="1:20" ht="15.6">
      <c r="A38" s="56"/>
      <c r="B38" s="56"/>
      <c r="C38" s="159" t="s">
        <v>627</v>
      </c>
      <c r="D38" s="559" t="s">
        <v>20</v>
      </c>
      <c r="E38" s="121"/>
      <c r="F38" s="159" t="s">
        <v>627</v>
      </c>
      <c r="G38" s="559" t="s">
        <v>20</v>
      </c>
      <c r="H38" s="121"/>
      <c r="I38" s="159" t="s">
        <v>627</v>
      </c>
      <c r="J38" s="559" t="s">
        <v>20</v>
      </c>
      <c r="K38" s="121"/>
      <c r="L38" s="159" t="s">
        <v>627</v>
      </c>
      <c r="M38" s="559" t="s">
        <v>20</v>
      </c>
      <c r="N38" s="121"/>
      <c r="O38" s="123" t="s">
        <v>859</v>
      </c>
      <c r="P38" s="188" t="s">
        <v>17</v>
      </c>
      <c r="Q38" s="121"/>
      <c r="R38" s="121"/>
      <c r="S38" s="121"/>
      <c r="T38" s="87"/>
    </row>
    <row r="39" spans="1:20" ht="31.2">
      <c r="A39" s="56"/>
      <c r="B39" s="56"/>
      <c r="C39" s="278" t="s">
        <v>846</v>
      </c>
      <c r="D39" s="567"/>
      <c r="E39" s="121"/>
      <c r="F39" s="278" t="s">
        <v>846</v>
      </c>
      <c r="G39" s="567"/>
      <c r="H39" s="121"/>
      <c r="I39" s="278" t="s">
        <v>846</v>
      </c>
      <c r="J39" s="567"/>
      <c r="K39" s="121"/>
      <c r="L39" s="278" t="s">
        <v>846</v>
      </c>
      <c r="M39" s="567"/>
      <c r="N39" s="407"/>
      <c r="O39" s="123" t="s">
        <v>860</v>
      </c>
      <c r="P39" s="188" t="s">
        <v>6</v>
      </c>
      <c r="Q39" s="121"/>
      <c r="R39" s="121"/>
      <c r="S39" s="121"/>
      <c r="T39" s="87"/>
    </row>
    <row r="40" spans="1:20" ht="16.2" thickBot="1">
      <c r="A40" s="56"/>
      <c r="B40" s="56"/>
      <c r="C40" s="352" t="s">
        <v>811</v>
      </c>
      <c r="D40" s="568"/>
      <c r="E40" s="121"/>
      <c r="F40" s="352" t="s">
        <v>811</v>
      </c>
      <c r="G40" s="568"/>
      <c r="H40" s="121"/>
      <c r="I40" s="352" t="s">
        <v>811</v>
      </c>
      <c r="J40" s="568"/>
      <c r="K40" s="121"/>
      <c r="L40" s="352" t="s">
        <v>811</v>
      </c>
      <c r="M40" s="568"/>
      <c r="N40" s="407"/>
      <c r="O40" s="123" t="s">
        <v>369</v>
      </c>
      <c r="P40" s="188" t="s">
        <v>6</v>
      </c>
      <c r="Q40" s="121"/>
      <c r="R40" s="121"/>
      <c r="S40" s="121"/>
      <c r="T40" s="87"/>
    </row>
    <row r="41" spans="1:20" ht="15.6">
      <c r="A41" s="56"/>
      <c r="B41" s="56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3"/>
      <c r="P41" s="188"/>
      <c r="Q41" s="121"/>
      <c r="R41" s="121"/>
      <c r="S41" s="121"/>
      <c r="T41" s="87"/>
    </row>
    <row r="42" spans="1:20" ht="15.6">
      <c r="A42" s="56"/>
      <c r="B42" s="56"/>
      <c r="C42" s="121"/>
      <c r="D42" s="121"/>
      <c r="E42" s="215"/>
      <c r="F42" s="121"/>
      <c r="G42" s="121"/>
      <c r="H42" s="121"/>
      <c r="I42" s="121"/>
      <c r="J42" s="121"/>
      <c r="K42" s="121"/>
      <c r="L42" s="121"/>
      <c r="M42" s="121"/>
      <c r="N42" s="121"/>
      <c r="O42" s="123"/>
      <c r="P42" s="188"/>
      <c r="Q42" s="121"/>
      <c r="R42" s="121"/>
      <c r="S42" s="121"/>
      <c r="T42" s="87"/>
    </row>
    <row r="43" spans="1:20" ht="14.4" customHeight="1">
      <c r="A43" s="56"/>
      <c r="B43" s="56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368" t="s">
        <v>206</v>
      </c>
      <c r="P43" s="337"/>
      <c r="Q43" s="121"/>
      <c r="R43" s="121"/>
      <c r="S43" s="121"/>
      <c r="T43" s="87"/>
    </row>
    <row r="44" spans="1:20" ht="18">
      <c r="A44" s="56"/>
      <c r="B44" s="1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3" t="s">
        <v>359</v>
      </c>
      <c r="P44" s="188" t="s">
        <v>20</v>
      </c>
      <c r="Q44" s="121"/>
      <c r="R44" s="121"/>
      <c r="S44" s="121"/>
      <c r="T44" s="87"/>
    </row>
    <row r="45" spans="1:20" ht="15.6">
      <c r="A45" s="56"/>
      <c r="B45" s="56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3" t="s">
        <v>70</v>
      </c>
      <c r="P45" s="188" t="s">
        <v>200</v>
      </c>
      <c r="Q45" s="121"/>
      <c r="R45" s="121"/>
      <c r="S45" s="121"/>
      <c r="T45" s="87"/>
    </row>
    <row r="46" spans="1:20" ht="15.6">
      <c r="A46" s="56"/>
      <c r="B46" s="56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3" t="s">
        <v>607</v>
      </c>
      <c r="P46" s="188" t="s">
        <v>8</v>
      </c>
      <c r="Q46" s="121"/>
      <c r="R46" s="121"/>
      <c r="S46" s="121"/>
      <c r="T46" s="87"/>
    </row>
    <row r="47" spans="1:20" ht="16.2" thickBot="1">
      <c r="A47" s="56"/>
      <c r="B47" s="56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3" t="s">
        <v>828</v>
      </c>
      <c r="P47" s="188" t="s">
        <v>214</v>
      </c>
      <c r="Q47" s="121"/>
      <c r="R47" s="121"/>
      <c r="S47" s="121"/>
      <c r="T47" s="87"/>
    </row>
    <row r="48" spans="1:20" ht="16.2" thickBot="1">
      <c r="A48" s="56"/>
      <c r="B48" s="426"/>
      <c r="C48" s="427" t="s">
        <v>865</v>
      </c>
      <c r="D48" s="427"/>
      <c r="E48" s="427"/>
      <c r="F48" s="427"/>
      <c r="G48" s="427"/>
      <c r="H48" s="427"/>
      <c r="I48" s="428"/>
      <c r="J48" s="121"/>
      <c r="K48" s="121"/>
      <c r="L48" s="121"/>
      <c r="M48" s="121"/>
      <c r="N48" s="121"/>
      <c r="O48" s="123" t="s">
        <v>860</v>
      </c>
      <c r="P48" s="188" t="s">
        <v>6</v>
      </c>
      <c r="Q48" s="121"/>
      <c r="R48" s="121"/>
      <c r="S48" s="121"/>
      <c r="T48" s="87"/>
    </row>
    <row r="49" spans="1:19" ht="15.6">
      <c r="A49" s="56"/>
      <c r="B49" s="56"/>
      <c r="C49" s="56"/>
      <c r="D49" s="56"/>
      <c r="E49" s="56"/>
      <c r="F49" s="56"/>
      <c r="G49" s="56"/>
      <c r="H49" s="56"/>
      <c r="I49" s="121"/>
      <c r="J49" s="56"/>
      <c r="K49" s="56"/>
      <c r="L49" s="56"/>
      <c r="M49" s="56"/>
      <c r="N49" s="56"/>
      <c r="O49" s="123"/>
      <c r="P49" s="188"/>
      <c r="Q49" s="121"/>
      <c r="R49" s="56"/>
      <c r="S49" s="56"/>
    </row>
    <row r="50" spans="1:19" ht="16.2" thickBot="1">
      <c r="O50" s="123"/>
      <c r="P50" s="188"/>
      <c r="Q50" s="121"/>
    </row>
    <row r="51" spans="1:19" ht="43.8" thickBot="1">
      <c r="C51" s="402" t="s">
        <v>241</v>
      </c>
      <c r="D51" s="403" t="s">
        <v>242</v>
      </c>
      <c r="E51" s="404" t="s">
        <v>243</v>
      </c>
      <c r="F51" s="403" t="s">
        <v>27</v>
      </c>
      <c r="G51" s="403" t="s">
        <v>28</v>
      </c>
      <c r="H51" s="405" t="s">
        <v>29</v>
      </c>
      <c r="I51" s="406" t="s">
        <v>164</v>
      </c>
      <c r="O51" s="123"/>
      <c r="P51" s="188"/>
      <c r="Q51" s="121"/>
    </row>
    <row r="52" spans="1:19" ht="15.6">
      <c r="A52" s="10"/>
      <c r="B52" s="394">
        <v>1</v>
      </c>
      <c r="C52" s="396" t="s">
        <v>244</v>
      </c>
      <c r="D52" s="484">
        <v>800</v>
      </c>
      <c r="E52" s="498"/>
      <c r="F52" s="7">
        <f t="shared" ref="F52:F54" si="0">SUM(D52*E52)</f>
        <v>0</v>
      </c>
      <c r="G52" s="8">
        <v>0.08</v>
      </c>
      <c r="H52" s="9">
        <f>ROUND(F52*G52,2)</f>
        <v>0</v>
      </c>
      <c r="I52" s="395">
        <f t="shared" ref="I52:I55" si="1">F52+H52</f>
        <v>0</v>
      </c>
      <c r="O52" s="123" t="s">
        <v>668</v>
      </c>
      <c r="P52" s="188" t="s">
        <v>214</v>
      </c>
      <c r="Q52" s="121"/>
    </row>
    <row r="53" spans="1:19" ht="15.6">
      <c r="B53" s="394">
        <v>2</v>
      </c>
      <c r="C53" s="397" t="s">
        <v>245</v>
      </c>
      <c r="D53" s="484">
        <v>20</v>
      </c>
      <c r="E53" s="498"/>
      <c r="F53" s="7">
        <f t="shared" si="0"/>
        <v>0</v>
      </c>
      <c r="G53" s="8">
        <v>0.08</v>
      </c>
      <c r="H53" s="9">
        <f>ROUND(F53*G53,2)</f>
        <v>0</v>
      </c>
      <c r="I53" s="395">
        <f t="shared" si="1"/>
        <v>0</v>
      </c>
      <c r="O53" s="123" t="s">
        <v>693</v>
      </c>
      <c r="P53" s="188" t="s">
        <v>17</v>
      </c>
      <c r="Q53" s="121"/>
    </row>
    <row r="54" spans="1:19" ht="16.2" thickBot="1">
      <c r="B54" s="394">
        <v>3</v>
      </c>
      <c r="C54" s="398" t="s">
        <v>246</v>
      </c>
      <c r="D54" s="485">
        <v>1800</v>
      </c>
      <c r="E54" s="499"/>
      <c r="F54" s="389">
        <f t="shared" si="0"/>
        <v>0</v>
      </c>
      <c r="G54" s="399">
        <v>0.08</v>
      </c>
      <c r="H54" s="390">
        <f>ROUND(F54*G54,2)</f>
        <v>0</v>
      </c>
      <c r="I54" s="400">
        <f>F54+H54</f>
        <v>0</v>
      </c>
      <c r="O54" s="123" t="s">
        <v>861</v>
      </c>
      <c r="P54" s="188" t="s">
        <v>17</v>
      </c>
      <c r="Q54" s="121"/>
    </row>
    <row r="55" spans="1:19" ht="16.2" thickBot="1">
      <c r="B55" s="394"/>
      <c r="C55" s="401" t="s">
        <v>42</v>
      </c>
      <c r="D55" s="111"/>
      <c r="E55" s="310"/>
      <c r="F55" s="302">
        <f>SUM(F52:F54)</f>
        <v>0</v>
      </c>
      <c r="G55" s="391">
        <v>0.08</v>
      </c>
      <c r="H55" s="392">
        <f>SUM(H52:H54)</f>
        <v>0</v>
      </c>
      <c r="I55" s="393">
        <f t="shared" si="1"/>
        <v>0</v>
      </c>
      <c r="O55" s="123" t="s">
        <v>862</v>
      </c>
      <c r="P55" s="586" t="s">
        <v>217</v>
      </c>
      <c r="Q55" s="121"/>
    </row>
    <row r="56" spans="1:19" ht="46.8">
      <c r="B56" s="11"/>
      <c r="C56" s="12"/>
      <c r="D56" s="13"/>
      <c r="E56" s="487" t="s">
        <v>332</v>
      </c>
      <c r="F56" s="117"/>
      <c r="G56" s="117"/>
      <c r="H56" s="117"/>
      <c r="I56" s="103" t="s">
        <v>546</v>
      </c>
      <c r="O56" s="123" t="s">
        <v>863</v>
      </c>
      <c r="P56" s="586"/>
      <c r="Q56" s="121"/>
    </row>
    <row r="57" spans="1:19" ht="16.2" thickBot="1">
      <c r="O57" s="127" t="s">
        <v>864</v>
      </c>
      <c r="P57" s="587"/>
      <c r="Q57" s="121"/>
    </row>
    <row r="58" spans="1:19" ht="15.6">
      <c r="O58" s="121"/>
      <c r="P58" s="121"/>
      <c r="Q58" s="121"/>
    </row>
  </sheetData>
  <sheetProtection algorithmName="SHA-512" hashValue="3OpjxsY3eTVsWvENht3n7PPX+3AV0VE/FrrWiCX5lbynyeu4PWb/jtOlTtUcJMLsDkai/JZeEem68MDFijGhdw==" saltValue="BAwGhMKMxHMEnAc6yxsdbQ==" spinCount="100000" sheet="1" objects="1" scenarios="1"/>
  <mergeCells count="8">
    <mergeCell ref="P29:P30"/>
    <mergeCell ref="P31:P32"/>
    <mergeCell ref="P34:P35"/>
    <mergeCell ref="P55:P57"/>
    <mergeCell ref="D38:D40"/>
    <mergeCell ref="G38:G40"/>
    <mergeCell ref="J38:J40"/>
    <mergeCell ref="M38:M40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403F-6C2C-40C3-86EE-0EEDBC40A954}">
  <dimension ref="B1:D6"/>
  <sheetViews>
    <sheetView zoomScaleNormal="100" workbookViewId="0">
      <selection activeCell="B1" sqref="B1"/>
    </sheetView>
  </sheetViews>
  <sheetFormatPr defaultRowHeight="14.4"/>
  <cols>
    <col min="2" max="2" width="30.44140625" customWidth="1"/>
    <col min="3" max="3" width="15.6640625" customWidth="1"/>
    <col min="4" max="4" width="34" customWidth="1"/>
  </cols>
  <sheetData>
    <row r="1" spans="2:4" ht="16.2" thickBot="1">
      <c r="B1" s="109" t="s">
        <v>873</v>
      </c>
      <c r="C1" s="82"/>
      <c r="D1" s="84"/>
    </row>
    <row r="2" spans="2:4" ht="15.6">
      <c r="B2" s="87"/>
      <c r="C2" s="87"/>
      <c r="D2" s="87"/>
    </row>
    <row r="3" spans="2:4" ht="16.2" thickBot="1">
      <c r="B3" s="87"/>
      <c r="C3" s="87"/>
      <c r="D3" s="87"/>
    </row>
    <row r="4" spans="2:4" ht="45" customHeight="1">
      <c r="B4" s="588" t="s">
        <v>264</v>
      </c>
      <c r="C4" s="589"/>
      <c r="D4" s="590"/>
    </row>
    <row r="5" spans="2:4" ht="45.75" customHeight="1" thickBot="1">
      <c r="B5" s="591" t="s">
        <v>265</v>
      </c>
      <c r="C5" s="592"/>
      <c r="D5" s="593"/>
    </row>
    <row r="6" spans="2:4" ht="21">
      <c r="B6" s="12"/>
      <c r="C6" s="13"/>
    </row>
  </sheetData>
  <mergeCells count="2">
    <mergeCell ref="B4:D4"/>
    <mergeCell ref="B5:D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0"/>
  <sheetViews>
    <sheetView tabSelected="1" zoomScaleNormal="100" workbookViewId="0">
      <selection activeCell="I9" sqref="I9"/>
    </sheetView>
  </sheetViews>
  <sheetFormatPr defaultColWidth="9" defaultRowHeight="14.4"/>
  <cols>
    <col min="1" max="1" width="2" customWidth="1"/>
    <col min="2" max="2" width="9.33203125" customWidth="1"/>
    <col min="3" max="3" width="20" customWidth="1"/>
    <col min="4" max="4" width="15.44140625" bestFit="1" customWidth="1"/>
    <col min="5" max="5" width="7.44140625" bestFit="1" customWidth="1"/>
    <col min="6" max="6" width="15.33203125" customWidth="1"/>
    <col min="7" max="7" width="18" customWidth="1"/>
  </cols>
  <sheetData>
    <row r="1" spans="1:7" ht="24" thickBot="1">
      <c r="A1" s="80"/>
      <c r="B1" s="503"/>
      <c r="C1" s="504" t="s">
        <v>873</v>
      </c>
      <c r="D1" s="542" t="s">
        <v>878</v>
      </c>
      <c r="E1" s="543"/>
      <c r="F1" s="543"/>
      <c r="G1" s="543"/>
    </row>
    <row r="2" spans="1:7" ht="24" thickBot="1">
      <c r="A2" s="80"/>
      <c r="B2" s="544" t="s">
        <v>879</v>
      </c>
      <c r="C2" s="545"/>
      <c r="D2" s="545"/>
      <c r="E2" s="545"/>
      <c r="F2" s="545"/>
      <c r="G2" s="546"/>
    </row>
    <row r="3" spans="1:7" ht="24" thickBot="1">
      <c r="A3" s="80"/>
      <c r="B3" s="505" t="s">
        <v>877</v>
      </c>
      <c r="C3" s="506" t="s">
        <v>247</v>
      </c>
      <c r="D3" s="506" t="s">
        <v>27</v>
      </c>
      <c r="E3" s="506" t="s">
        <v>248</v>
      </c>
      <c r="F3" s="506" t="s">
        <v>249</v>
      </c>
      <c r="G3" s="507" t="s">
        <v>250</v>
      </c>
    </row>
    <row r="4" spans="1:7" ht="23.4">
      <c r="A4" s="80"/>
      <c r="B4" s="508">
        <v>1</v>
      </c>
      <c r="C4" s="509" t="s">
        <v>251</v>
      </c>
      <c r="D4" s="529"/>
      <c r="E4" s="530">
        <v>0.08</v>
      </c>
      <c r="F4" s="531"/>
      <c r="G4" s="532"/>
    </row>
    <row r="5" spans="1:7" ht="23.4">
      <c r="A5" s="80"/>
      <c r="B5" s="510">
        <v>2</v>
      </c>
      <c r="C5" s="511" t="s">
        <v>252</v>
      </c>
      <c r="D5" s="529"/>
      <c r="E5" s="533">
        <v>0.08</v>
      </c>
      <c r="F5" s="534"/>
      <c r="G5" s="535"/>
    </row>
    <row r="6" spans="1:7" ht="23.4">
      <c r="A6" s="80"/>
      <c r="B6" s="510">
        <v>3</v>
      </c>
      <c r="C6" s="511" t="s">
        <v>253</v>
      </c>
      <c r="D6" s="529"/>
      <c r="E6" s="533">
        <v>0.08</v>
      </c>
      <c r="F6" s="534"/>
      <c r="G6" s="535"/>
    </row>
    <row r="7" spans="1:7" ht="23.4">
      <c r="A7" s="80"/>
      <c r="B7" s="510">
        <v>4</v>
      </c>
      <c r="C7" s="511" t="s">
        <v>254</v>
      </c>
      <c r="D7" s="529"/>
      <c r="E7" s="533">
        <v>0.08</v>
      </c>
      <c r="F7" s="534"/>
      <c r="G7" s="535"/>
    </row>
    <row r="8" spans="1:7" ht="23.4">
      <c r="A8" s="80"/>
      <c r="B8" s="510">
        <v>5</v>
      </c>
      <c r="C8" s="512" t="s">
        <v>255</v>
      </c>
      <c r="D8" s="529"/>
      <c r="E8" s="533">
        <v>0.08</v>
      </c>
      <c r="F8" s="534"/>
      <c r="G8" s="535"/>
    </row>
    <row r="9" spans="1:7" ht="23.4">
      <c r="A9" s="80"/>
      <c r="B9" s="510">
        <v>6</v>
      </c>
      <c r="C9" s="511" t="s">
        <v>256</v>
      </c>
      <c r="D9" s="529"/>
      <c r="E9" s="533">
        <v>0.23</v>
      </c>
      <c r="F9" s="534"/>
      <c r="G9" s="535"/>
    </row>
    <row r="10" spans="1:7" ht="23.4">
      <c r="A10" s="80"/>
      <c r="B10" s="510">
        <v>7</v>
      </c>
      <c r="C10" s="511" t="s">
        <v>257</v>
      </c>
      <c r="D10" s="529"/>
      <c r="E10" s="533">
        <v>0.23</v>
      </c>
      <c r="F10" s="534"/>
      <c r="G10" s="535"/>
    </row>
    <row r="11" spans="1:7" ht="23.4">
      <c r="A11" s="80"/>
      <c r="B11" s="510">
        <v>8</v>
      </c>
      <c r="C11" s="511" t="s">
        <v>258</v>
      </c>
      <c r="D11" s="529"/>
      <c r="E11" s="533">
        <v>0.08</v>
      </c>
      <c r="F11" s="534"/>
      <c r="G11" s="535"/>
    </row>
    <row r="12" spans="1:7" ht="23.4">
      <c r="A12" s="80"/>
      <c r="B12" s="510" t="s">
        <v>187</v>
      </c>
      <c r="C12" s="511" t="s">
        <v>259</v>
      </c>
      <c r="D12" s="529"/>
      <c r="E12" s="533">
        <v>0.23</v>
      </c>
      <c r="F12" s="534"/>
      <c r="G12" s="535"/>
    </row>
    <row r="13" spans="1:7" ht="23.4">
      <c r="A13" s="80"/>
      <c r="B13" s="510" t="s">
        <v>190</v>
      </c>
      <c r="C13" s="511" t="s">
        <v>259</v>
      </c>
      <c r="D13" s="529"/>
      <c r="E13" s="533">
        <v>0.08</v>
      </c>
      <c r="F13" s="534"/>
      <c r="G13" s="535"/>
    </row>
    <row r="14" spans="1:7" ht="23.4">
      <c r="A14" s="80"/>
      <c r="B14" s="510">
        <v>10</v>
      </c>
      <c r="C14" s="511" t="s">
        <v>260</v>
      </c>
      <c r="D14" s="529"/>
      <c r="E14" s="533">
        <v>0.08</v>
      </c>
      <c r="F14" s="534"/>
      <c r="G14" s="535"/>
    </row>
    <row r="15" spans="1:7" ht="23.4">
      <c r="A15" s="80"/>
      <c r="B15" s="510">
        <v>11</v>
      </c>
      <c r="C15" s="511" t="s">
        <v>261</v>
      </c>
      <c r="D15" s="529"/>
      <c r="E15" s="533">
        <v>0.08</v>
      </c>
      <c r="F15" s="534"/>
      <c r="G15" s="535"/>
    </row>
    <row r="16" spans="1:7" ht="24" thickBot="1">
      <c r="A16" s="80"/>
      <c r="B16" s="510">
        <v>12</v>
      </c>
      <c r="C16" s="513" t="s">
        <v>263</v>
      </c>
      <c r="D16" s="536"/>
      <c r="E16" s="537">
        <v>0.08</v>
      </c>
      <c r="F16" s="538"/>
      <c r="G16" s="539"/>
    </row>
    <row r="17" spans="1:11" ht="24" thickBot="1">
      <c r="A17" s="80"/>
      <c r="B17" s="510"/>
      <c r="C17" s="514"/>
      <c r="D17" s="515">
        <f>SUM(D4:D16)</f>
        <v>0</v>
      </c>
      <c r="E17" s="516"/>
      <c r="F17" s="517">
        <f t="shared" ref="F17:G17" si="0">SUM(F4:F16)</f>
        <v>0</v>
      </c>
      <c r="G17" s="518">
        <f t="shared" si="0"/>
        <v>0</v>
      </c>
      <c r="H17" s="471"/>
      <c r="I17" s="471"/>
      <c r="J17" s="67"/>
      <c r="K17" s="67"/>
    </row>
    <row r="18" spans="1:11" ht="24" thickBot="1">
      <c r="A18" s="80"/>
      <c r="B18" s="519">
        <v>13</v>
      </c>
      <c r="C18" s="520" t="s">
        <v>328</v>
      </c>
      <c r="D18" s="521">
        <f>D17*E18</f>
        <v>0</v>
      </c>
      <c r="E18" s="522">
        <v>0.16</v>
      </c>
      <c r="F18" s="523">
        <f>G18-D18</f>
        <v>0</v>
      </c>
      <c r="G18" s="524">
        <f>G17*E18</f>
        <v>0</v>
      </c>
      <c r="H18" s="472"/>
      <c r="I18" s="472"/>
      <c r="J18" s="67"/>
      <c r="K18" s="67"/>
    </row>
    <row r="19" spans="1:11" ht="24" thickBot="1">
      <c r="A19" s="80"/>
      <c r="B19" s="547" t="s">
        <v>262</v>
      </c>
      <c r="C19" s="548"/>
      <c r="D19" s="525">
        <f>SUM(D17:D18)</f>
        <v>0</v>
      </c>
      <c r="E19" s="526"/>
      <c r="F19" s="527"/>
      <c r="G19" s="540">
        <f>SUM(G17:G18)</f>
        <v>0</v>
      </c>
    </row>
    <row r="20" spans="1:11" ht="93.6">
      <c r="B20" s="528"/>
      <c r="C20" s="528"/>
      <c r="D20" s="541"/>
      <c r="E20" s="528"/>
      <c r="F20" s="528"/>
      <c r="G20" s="502" t="s">
        <v>876</v>
      </c>
    </row>
  </sheetData>
  <mergeCells count="3">
    <mergeCell ref="D1:G1"/>
    <mergeCell ref="B2:G2"/>
    <mergeCell ref="B19:C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7"/>
  <sheetViews>
    <sheetView topLeftCell="A35" workbookViewId="0">
      <selection activeCell="D54" sqref="D54"/>
    </sheetView>
  </sheetViews>
  <sheetFormatPr defaultColWidth="9" defaultRowHeight="14.4"/>
  <cols>
    <col min="2" max="2" width="4.44140625" customWidth="1"/>
    <col min="3" max="3" width="46.33203125" style="56" customWidth="1"/>
    <col min="4" max="4" width="12.6640625" style="56" customWidth="1"/>
    <col min="5" max="5" width="8.33203125" customWidth="1"/>
    <col min="6" max="6" width="59.44140625" style="6" customWidth="1"/>
    <col min="7" max="7" width="9.33203125" style="6" customWidth="1"/>
    <col min="8" max="8" width="14.109375" customWidth="1"/>
    <col min="9" max="9" width="40.109375" customWidth="1"/>
    <col min="10" max="10" width="7.5546875" style="67" customWidth="1"/>
    <col min="12" max="12" width="57.44140625" customWidth="1"/>
  </cols>
  <sheetData>
    <row r="1" spans="3:12" s="45" customFormat="1" ht="15.6">
      <c r="C1" s="153" t="s">
        <v>873</v>
      </c>
      <c r="D1" s="120"/>
      <c r="E1" s="83"/>
      <c r="F1" s="82"/>
      <c r="G1" s="82"/>
      <c r="H1" s="83"/>
      <c r="I1" s="83"/>
      <c r="J1" s="154"/>
      <c r="K1" s="87"/>
      <c r="L1" s="87"/>
    </row>
    <row r="2" spans="3:12" s="45" customFormat="1" ht="16.2" thickBot="1">
      <c r="C2" s="121"/>
      <c r="D2" s="121"/>
      <c r="E2" s="87"/>
      <c r="F2" s="86"/>
      <c r="G2" s="86"/>
      <c r="H2" s="87"/>
      <c r="I2" s="87"/>
      <c r="J2" s="155"/>
      <c r="K2" s="87"/>
      <c r="L2" s="87"/>
    </row>
    <row r="3" spans="3:12" s="45" customFormat="1" ht="16.2" thickBot="1">
      <c r="C3" s="324" t="s">
        <v>32</v>
      </c>
      <c r="D3" s="323" t="s">
        <v>0</v>
      </c>
      <c r="E3" s="87"/>
      <c r="F3" s="379" t="s">
        <v>32</v>
      </c>
      <c r="G3" s="379" t="s">
        <v>0</v>
      </c>
      <c r="H3" s="87"/>
      <c r="I3" s="461" t="s">
        <v>32</v>
      </c>
      <c r="J3" s="282" t="s">
        <v>0</v>
      </c>
      <c r="K3" s="87"/>
      <c r="L3" s="87"/>
    </row>
    <row r="4" spans="3:12" s="45" customFormat="1" ht="15.6">
      <c r="C4" s="157" t="s">
        <v>391</v>
      </c>
      <c r="D4" s="195" t="s">
        <v>33</v>
      </c>
      <c r="E4" s="87"/>
      <c r="F4" s="194" t="s">
        <v>399</v>
      </c>
      <c r="G4" s="196" t="s">
        <v>33</v>
      </c>
      <c r="H4" s="87"/>
      <c r="I4" s="193" t="s">
        <v>435</v>
      </c>
      <c r="J4" s="552" t="s">
        <v>33</v>
      </c>
      <c r="K4" s="87"/>
      <c r="L4" s="87"/>
    </row>
    <row r="5" spans="3:12" s="45" customFormat="1" ht="15.6">
      <c r="C5" s="157"/>
      <c r="D5" s="162"/>
      <c r="E5" s="87"/>
      <c r="F5" s="163"/>
      <c r="G5" s="164"/>
      <c r="H5" s="87"/>
      <c r="I5" s="165" t="s">
        <v>436</v>
      </c>
      <c r="J5" s="553"/>
      <c r="K5" s="87"/>
      <c r="L5" s="87"/>
    </row>
    <row r="6" spans="3:12" s="45" customFormat="1" ht="69.599999999999994" customHeight="1">
      <c r="C6" s="167"/>
      <c r="D6" s="558" t="s">
        <v>20</v>
      </c>
      <c r="E6" s="87"/>
      <c r="F6" s="169" t="s">
        <v>400</v>
      </c>
      <c r="G6" s="559" t="s">
        <v>20</v>
      </c>
      <c r="H6" s="87"/>
      <c r="I6" s="170" t="s">
        <v>437</v>
      </c>
      <c r="J6" s="171" t="s">
        <v>20</v>
      </c>
      <c r="K6" s="87"/>
      <c r="L6" s="87"/>
    </row>
    <row r="7" spans="3:12" s="45" customFormat="1" ht="31.2">
      <c r="C7" s="157" t="s">
        <v>392</v>
      </c>
      <c r="D7" s="558"/>
      <c r="E7" s="87"/>
      <c r="F7" s="163"/>
      <c r="G7" s="560"/>
      <c r="H7" s="87"/>
      <c r="I7" s="165" t="s">
        <v>438</v>
      </c>
      <c r="J7" s="166" t="s">
        <v>6</v>
      </c>
      <c r="K7" s="87"/>
      <c r="L7" s="87"/>
    </row>
    <row r="8" spans="3:12" s="45" customFormat="1" ht="15.6">
      <c r="C8" s="157" t="s">
        <v>393</v>
      </c>
      <c r="D8" s="162" t="s">
        <v>6</v>
      </c>
      <c r="E8" s="87"/>
      <c r="F8" s="163" t="s">
        <v>401</v>
      </c>
      <c r="G8" s="164" t="s">
        <v>6</v>
      </c>
      <c r="H8" s="87"/>
      <c r="I8" s="165" t="s">
        <v>439</v>
      </c>
      <c r="J8" s="166" t="s">
        <v>6</v>
      </c>
      <c r="K8" s="87"/>
      <c r="L8" s="87"/>
    </row>
    <row r="9" spans="3:12" s="45" customFormat="1" ht="15.6">
      <c r="C9" s="192" t="s">
        <v>394</v>
      </c>
      <c r="D9" s="168" t="s">
        <v>6</v>
      </c>
      <c r="E9" s="87"/>
      <c r="F9" s="173" t="s">
        <v>402</v>
      </c>
      <c r="G9" s="174" t="s">
        <v>6</v>
      </c>
      <c r="H9" s="87"/>
      <c r="I9" s="175" t="s">
        <v>440</v>
      </c>
      <c r="J9" s="176" t="s">
        <v>20</v>
      </c>
      <c r="K9" s="87"/>
      <c r="L9" s="87"/>
    </row>
    <row r="10" spans="3:12" s="45" customFormat="1" ht="16.2" thickBot="1">
      <c r="C10" s="177" t="s">
        <v>395</v>
      </c>
      <c r="D10" s="178" t="s">
        <v>17</v>
      </c>
      <c r="E10" s="87"/>
      <c r="F10" s="179" t="s">
        <v>403</v>
      </c>
      <c r="G10" s="180" t="s">
        <v>17</v>
      </c>
      <c r="H10" s="87"/>
      <c r="I10" s="181" t="s">
        <v>410</v>
      </c>
      <c r="J10" s="182" t="s">
        <v>17</v>
      </c>
      <c r="K10" s="87"/>
      <c r="L10" s="87"/>
    </row>
    <row r="11" spans="3:12" s="45" customFormat="1" ht="16.2" thickBot="1">
      <c r="C11" s="121"/>
      <c r="D11" s="121"/>
      <c r="E11" s="87"/>
      <c r="F11" s="86"/>
      <c r="G11" s="86"/>
      <c r="H11" s="87"/>
      <c r="I11" s="156"/>
      <c r="J11" s="156"/>
      <c r="K11" s="87"/>
      <c r="L11" s="87"/>
    </row>
    <row r="12" spans="3:12" s="45" customFormat="1" ht="16.2" thickBot="1">
      <c r="C12" s="324" t="s">
        <v>34</v>
      </c>
      <c r="D12" s="324" t="s">
        <v>0</v>
      </c>
      <c r="E12" s="87"/>
      <c r="F12" s="379" t="s">
        <v>34</v>
      </c>
      <c r="G12" s="468" t="s">
        <v>0</v>
      </c>
      <c r="H12" s="87"/>
      <c r="I12" s="388" t="s">
        <v>34</v>
      </c>
      <c r="J12" s="467" t="s">
        <v>0</v>
      </c>
      <c r="K12" s="87"/>
      <c r="L12" s="87"/>
    </row>
    <row r="13" spans="3:12" s="45" customFormat="1" ht="31.2">
      <c r="C13" s="183" t="s">
        <v>396</v>
      </c>
      <c r="D13" s="195" t="s">
        <v>33</v>
      </c>
      <c r="E13" s="87"/>
      <c r="F13" s="194" t="s">
        <v>404</v>
      </c>
      <c r="G13" s="196" t="s">
        <v>33</v>
      </c>
      <c r="H13" s="87"/>
      <c r="I13" s="193" t="s">
        <v>441</v>
      </c>
      <c r="J13" s="552" t="s">
        <v>33</v>
      </c>
      <c r="K13" s="87"/>
      <c r="L13" s="87"/>
    </row>
    <row r="14" spans="3:12" s="45" customFormat="1" ht="31.2">
      <c r="C14" s="157"/>
      <c r="D14" s="162"/>
      <c r="E14" s="87"/>
      <c r="F14" s="163"/>
      <c r="G14" s="164"/>
      <c r="H14" s="87"/>
      <c r="I14" s="165" t="s">
        <v>442</v>
      </c>
      <c r="J14" s="553"/>
      <c r="K14" s="87"/>
      <c r="L14" s="87"/>
    </row>
    <row r="15" spans="3:12" s="45" customFormat="1" ht="31.2">
      <c r="C15" s="167"/>
      <c r="D15" s="558" t="s">
        <v>20</v>
      </c>
      <c r="E15" s="87"/>
      <c r="F15" s="169" t="s">
        <v>405</v>
      </c>
      <c r="G15" s="559" t="s">
        <v>20</v>
      </c>
      <c r="H15" s="87"/>
      <c r="I15" s="170" t="s">
        <v>443</v>
      </c>
      <c r="J15" s="171" t="s">
        <v>20</v>
      </c>
      <c r="K15" s="87"/>
      <c r="L15" s="87"/>
    </row>
    <row r="16" spans="3:12" s="45" customFormat="1" ht="15.6">
      <c r="C16" s="157" t="s">
        <v>397</v>
      </c>
      <c r="D16" s="558"/>
      <c r="E16" s="87"/>
      <c r="F16" s="163"/>
      <c r="G16" s="560"/>
      <c r="H16" s="87"/>
      <c r="I16" s="165" t="s">
        <v>444</v>
      </c>
      <c r="J16" s="166" t="s">
        <v>6</v>
      </c>
      <c r="K16" s="87"/>
      <c r="L16" s="87"/>
    </row>
    <row r="17" spans="3:12" s="45" customFormat="1" ht="15.6">
      <c r="C17" s="183" t="s">
        <v>398</v>
      </c>
      <c r="D17" s="162" t="s">
        <v>6</v>
      </c>
      <c r="E17" s="87"/>
      <c r="F17" s="184" t="s">
        <v>406</v>
      </c>
      <c r="G17" s="164" t="s">
        <v>6</v>
      </c>
      <c r="H17" s="87"/>
      <c r="I17" s="185" t="s">
        <v>439</v>
      </c>
      <c r="J17" s="166" t="s">
        <v>6</v>
      </c>
      <c r="K17" s="87"/>
      <c r="L17" s="87"/>
    </row>
    <row r="18" spans="3:12" s="45" customFormat="1" ht="15.6">
      <c r="C18" s="186" t="s">
        <v>409</v>
      </c>
      <c r="D18" s="158" t="s">
        <v>6</v>
      </c>
      <c r="E18" s="87"/>
      <c r="F18" s="187" t="s">
        <v>407</v>
      </c>
      <c r="G18" s="160" t="s">
        <v>6</v>
      </c>
      <c r="H18" s="87"/>
      <c r="I18" s="185" t="s">
        <v>445</v>
      </c>
      <c r="J18" s="176" t="s">
        <v>20</v>
      </c>
      <c r="K18" s="87"/>
      <c r="L18" s="87"/>
    </row>
    <row r="19" spans="3:12" s="45" customFormat="1" ht="16.2" thickBot="1">
      <c r="C19" s="177" t="s">
        <v>408</v>
      </c>
      <c r="D19" s="178" t="s">
        <v>17</v>
      </c>
      <c r="E19" s="87"/>
      <c r="F19" s="179" t="s">
        <v>408</v>
      </c>
      <c r="G19" s="180" t="s">
        <v>17</v>
      </c>
      <c r="H19" s="87"/>
      <c r="I19" s="181" t="s">
        <v>410</v>
      </c>
      <c r="J19" s="182" t="s">
        <v>17</v>
      </c>
      <c r="K19" s="87"/>
      <c r="L19" s="87"/>
    </row>
    <row r="20" spans="3:12" s="45" customFormat="1" ht="16.2" thickBot="1">
      <c r="C20" s="121"/>
      <c r="D20" s="121"/>
      <c r="E20" s="87"/>
      <c r="F20" s="86"/>
      <c r="G20" s="86"/>
      <c r="H20" s="87"/>
      <c r="I20" s="156"/>
      <c r="J20" s="156"/>
      <c r="K20" s="87"/>
      <c r="L20" s="87"/>
    </row>
    <row r="21" spans="3:12" s="45" customFormat="1" ht="16.2" thickBot="1">
      <c r="C21" s="324" t="s">
        <v>35</v>
      </c>
      <c r="D21" s="323" t="s">
        <v>0</v>
      </c>
      <c r="E21" s="87"/>
      <c r="F21" s="379" t="s">
        <v>35</v>
      </c>
      <c r="G21" s="379" t="s">
        <v>0</v>
      </c>
      <c r="H21" s="87"/>
      <c r="I21" s="388" t="s">
        <v>35</v>
      </c>
      <c r="J21" s="466" t="s">
        <v>0</v>
      </c>
      <c r="K21" s="87"/>
      <c r="L21" s="87"/>
    </row>
    <row r="22" spans="3:12" s="45" customFormat="1" ht="31.2">
      <c r="C22" s="157" t="s">
        <v>411</v>
      </c>
      <c r="D22" s="195" t="s">
        <v>33</v>
      </c>
      <c r="E22" s="87"/>
      <c r="F22" s="194" t="s">
        <v>414</v>
      </c>
      <c r="G22" s="196" t="s">
        <v>33</v>
      </c>
      <c r="H22" s="87"/>
      <c r="I22" s="193" t="s">
        <v>391</v>
      </c>
      <c r="J22" s="554" t="s">
        <v>33</v>
      </c>
      <c r="K22" s="87"/>
      <c r="L22" s="87"/>
    </row>
    <row r="23" spans="3:12" s="45" customFormat="1" ht="15.6">
      <c r="C23" s="157"/>
      <c r="D23" s="162"/>
      <c r="E23" s="87"/>
      <c r="F23" s="163"/>
      <c r="G23" s="164"/>
      <c r="H23" s="87"/>
      <c r="I23" s="165" t="s">
        <v>446</v>
      </c>
      <c r="J23" s="553"/>
      <c r="K23" s="87"/>
      <c r="L23" s="87"/>
    </row>
    <row r="24" spans="3:12" s="45" customFormat="1" ht="31.2">
      <c r="C24" s="172" t="s">
        <v>412</v>
      </c>
      <c r="D24" s="168" t="s">
        <v>20</v>
      </c>
      <c r="E24" s="87"/>
      <c r="F24" s="123" t="s">
        <v>415</v>
      </c>
      <c r="G24" s="188" t="s">
        <v>20</v>
      </c>
      <c r="H24" s="87"/>
      <c r="I24" s="170" t="s">
        <v>447</v>
      </c>
      <c r="J24" s="171" t="s">
        <v>20</v>
      </c>
      <c r="K24" s="87"/>
      <c r="L24" s="87"/>
    </row>
    <row r="25" spans="3:12" s="45" customFormat="1" ht="31.2">
      <c r="C25" s="172" t="s">
        <v>285</v>
      </c>
      <c r="D25" s="168" t="s">
        <v>6</v>
      </c>
      <c r="E25" s="87"/>
      <c r="F25" s="123" t="s">
        <v>416</v>
      </c>
      <c r="G25" s="188" t="s">
        <v>6</v>
      </c>
      <c r="H25" s="87"/>
      <c r="I25" s="170" t="s">
        <v>448</v>
      </c>
      <c r="J25" s="171" t="s">
        <v>6</v>
      </c>
      <c r="K25" s="87"/>
      <c r="L25" s="87"/>
    </row>
    <row r="26" spans="3:12" s="45" customFormat="1" ht="15.6">
      <c r="C26" s="167"/>
      <c r="D26" s="558" t="s">
        <v>6</v>
      </c>
      <c r="E26" s="87"/>
      <c r="F26" s="169" t="s">
        <v>417</v>
      </c>
      <c r="G26" s="559" t="s">
        <v>6</v>
      </c>
      <c r="H26" s="87"/>
      <c r="I26" s="170" t="s">
        <v>439</v>
      </c>
      <c r="J26" s="171" t="s">
        <v>6</v>
      </c>
      <c r="K26" s="87"/>
      <c r="L26" s="87"/>
    </row>
    <row r="27" spans="3:12" s="45" customFormat="1" ht="15.6">
      <c r="C27" s="183" t="s">
        <v>413</v>
      </c>
      <c r="D27" s="558"/>
      <c r="E27" s="87"/>
      <c r="F27" s="163"/>
      <c r="G27" s="560"/>
      <c r="H27" s="87"/>
      <c r="I27" s="165" t="s">
        <v>449</v>
      </c>
      <c r="J27" s="176" t="s">
        <v>20</v>
      </c>
      <c r="K27" s="87"/>
      <c r="L27" s="87"/>
    </row>
    <row r="28" spans="3:12" s="45" customFormat="1" ht="16.2" thickBot="1">
      <c r="C28" s="177" t="s">
        <v>403</v>
      </c>
      <c r="D28" s="178" t="s">
        <v>17</v>
      </c>
      <c r="E28" s="87"/>
      <c r="F28" s="179" t="s">
        <v>403</v>
      </c>
      <c r="G28" s="128" t="s">
        <v>17</v>
      </c>
      <c r="H28" s="87"/>
      <c r="I28" s="181" t="s">
        <v>410</v>
      </c>
      <c r="J28" s="189" t="s">
        <v>17</v>
      </c>
      <c r="K28" s="87"/>
      <c r="L28" s="87"/>
    </row>
    <row r="29" spans="3:12" s="45" customFormat="1" ht="16.2" thickBot="1">
      <c r="C29" s="121"/>
      <c r="D29" s="121"/>
      <c r="E29" s="87"/>
      <c r="F29" s="86"/>
      <c r="G29" s="86"/>
      <c r="H29" s="87"/>
      <c r="I29" s="156"/>
      <c r="J29" s="156"/>
      <c r="K29" s="87"/>
      <c r="L29" s="87"/>
    </row>
    <row r="30" spans="3:12" s="45" customFormat="1" ht="16.2" thickBot="1">
      <c r="C30" s="324" t="s">
        <v>36</v>
      </c>
      <c r="D30" s="323" t="s">
        <v>0</v>
      </c>
      <c r="E30" s="87"/>
      <c r="F30" s="379" t="s">
        <v>36</v>
      </c>
      <c r="G30" s="379" t="s">
        <v>0</v>
      </c>
      <c r="H30" s="87"/>
      <c r="I30" s="388" t="s">
        <v>36</v>
      </c>
      <c r="J30" s="466" t="s">
        <v>0</v>
      </c>
      <c r="K30" s="87"/>
      <c r="L30" s="87"/>
    </row>
    <row r="31" spans="3:12" s="45" customFormat="1" ht="15.6">
      <c r="C31" s="157" t="s">
        <v>418</v>
      </c>
      <c r="D31" s="195" t="s">
        <v>33</v>
      </c>
      <c r="E31" s="87"/>
      <c r="F31" s="194" t="s">
        <v>422</v>
      </c>
      <c r="G31" s="197" t="s">
        <v>33</v>
      </c>
      <c r="H31" s="87"/>
      <c r="I31" s="193" t="s">
        <v>450</v>
      </c>
      <c r="J31" s="555" t="s">
        <v>33</v>
      </c>
      <c r="K31" s="87"/>
      <c r="L31" s="87"/>
    </row>
    <row r="32" spans="3:12" s="45" customFormat="1" ht="15.6">
      <c r="C32" s="157"/>
      <c r="D32" s="162"/>
      <c r="E32" s="87"/>
      <c r="F32" s="163"/>
      <c r="G32" s="122"/>
      <c r="H32" s="87"/>
      <c r="I32" s="165" t="s">
        <v>451</v>
      </c>
      <c r="J32" s="556"/>
      <c r="K32" s="87"/>
      <c r="L32" s="87"/>
    </row>
    <row r="33" spans="3:12" s="45" customFormat="1" ht="31.2">
      <c r="C33" s="172" t="s">
        <v>419</v>
      </c>
      <c r="D33" s="168" t="s">
        <v>20</v>
      </c>
      <c r="E33" s="87"/>
      <c r="F33" s="126" t="s">
        <v>423</v>
      </c>
      <c r="G33" s="188" t="s">
        <v>20</v>
      </c>
      <c r="H33" s="87"/>
      <c r="I33" s="170" t="s">
        <v>452</v>
      </c>
      <c r="J33" s="171" t="s">
        <v>20</v>
      </c>
      <c r="K33" s="87"/>
      <c r="L33" s="87"/>
    </row>
    <row r="34" spans="3:12" s="45" customFormat="1" ht="15.6">
      <c r="C34" s="172" t="s">
        <v>420</v>
      </c>
      <c r="D34" s="168" t="s">
        <v>6</v>
      </c>
      <c r="E34" s="87"/>
      <c r="F34" s="123" t="s">
        <v>424</v>
      </c>
      <c r="G34" s="188" t="s">
        <v>6</v>
      </c>
      <c r="H34" s="87"/>
      <c r="I34" s="170" t="s">
        <v>453</v>
      </c>
      <c r="J34" s="171" t="s">
        <v>6</v>
      </c>
      <c r="K34" s="87"/>
      <c r="L34" s="87"/>
    </row>
    <row r="35" spans="3:12" s="45" customFormat="1" ht="15.6">
      <c r="C35" s="167" t="s">
        <v>421</v>
      </c>
      <c r="D35" s="558" t="s">
        <v>6</v>
      </c>
      <c r="E35" s="87"/>
      <c r="F35" s="159" t="s">
        <v>425</v>
      </c>
      <c r="G35" s="559" t="s">
        <v>6</v>
      </c>
      <c r="H35" s="87"/>
      <c r="I35" s="170" t="s">
        <v>439</v>
      </c>
      <c r="J35" s="171" t="s">
        <v>6</v>
      </c>
      <c r="K35" s="87"/>
      <c r="L35" s="87"/>
    </row>
    <row r="36" spans="3:12" s="45" customFormat="1" ht="15.6">
      <c r="C36" s="157"/>
      <c r="D36" s="558"/>
      <c r="E36" s="87"/>
      <c r="F36" s="163"/>
      <c r="G36" s="560"/>
      <c r="H36" s="87"/>
      <c r="I36" s="165" t="s">
        <v>454</v>
      </c>
      <c r="J36" s="176" t="s">
        <v>20</v>
      </c>
      <c r="K36" s="87"/>
      <c r="L36" s="87"/>
    </row>
    <row r="37" spans="3:12" s="45" customFormat="1" ht="16.2" thickBot="1">
      <c r="C37" s="177" t="s">
        <v>403</v>
      </c>
      <c r="D37" s="178" t="s">
        <v>17</v>
      </c>
      <c r="E37" s="87"/>
      <c r="F37" s="179" t="s">
        <v>403</v>
      </c>
      <c r="G37" s="128" t="s">
        <v>17</v>
      </c>
      <c r="H37" s="87"/>
      <c r="I37" s="181" t="s">
        <v>410</v>
      </c>
      <c r="J37" s="189" t="s">
        <v>17</v>
      </c>
      <c r="K37" s="87"/>
      <c r="L37" s="87"/>
    </row>
    <row r="38" spans="3:12" s="45" customFormat="1" ht="16.2" thickBot="1">
      <c r="C38" s="121"/>
      <c r="D38" s="121"/>
      <c r="E38" s="87"/>
      <c r="F38" s="86"/>
      <c r="G38" s="86"/>
      <c r="H38" s="87"/>
      <c r="I38" s="156"/>
      <c r="J38" s="156"/>
      <c r="K38" s="87"/>
      <c r="L38" s="87"/>
    </row>
    <row r="39" spans="3:12" s="45" customFormat="1" ht="16.2" thickBot="1">
      <c r="C39" s="324" t="s">
        <v>37</v>
      </c>
      <c r="D39" s="324" t="s">
        <v>0</v>
      </c>
      <c r="E39" s="87"/>
      <c r="F39" s="379" t="s">
        <v>37</v>
      </c>
      <c r="G39" s="379" t="s">
        <v>0</v>
      </c>
      <c r="H39" s="87"/>
      <c r="I39" s="388" t="s">
        <v>37</v>
      </c>
      <c r="J39" s="466" t="s">
        <v>0</v>
      </c>
      <c r="K39" s="87"/>
      <c r="L39" s="87"/>
    </row>
    <row r="40" spans="3:12" s="45" customFormat="1" ht="15.6">
      <c r="C40" s="198" t="s">
        <v>426</v>
      </c>
      <c r="D40" s="195" t="s">
        <v>33</v>
      </c>
      <c r="E40" s="87"/>
      <c r="F40" s="194" t="s">
        <v>430</v>
      </c>
      <c r="G40" s="197" t="s">
        <v>33</v>
      </c>
      <c r="H40" s="87"/>
      <c r="I40" s="193" t="s">
        <v>455</v>
      </c>
      <c r="J40" s="555" t="s">
        <v>33</v>
      </c>
      <c r="K40" s="87"/>
      <c r="L40" s="87"/>
    </row>
    <row r="41" spans="3:12" s="45" customFormat="1" ht="15.6">
      <c r="C41" s="157"/>
      <c r="D41" s="162"/>
      <c r="E41" s="87"/>
      <c r="F41" s="163"/>
      <c r="G41" s="122"/>
      <c r="H41" s="87"/>
      <c r="I41" s="165" t="s">
        <v>456</v>
      </c>
      <c r="J41" s="556"/>
      <c r="K41" s="87"/>
      <c r="L41" s="87"/>
    </row>
    <row r="42" spans="3:12" s="45" customFormat="1" ht="46.8">
      <c r="C42" s="167" t="s">
        <v>427</v>
      </c>
      <c r="D42" s="168" t="s">
        <v>20</v>
      </c>
      <c r="E42" s="87"/>
      <c r="F42" s="169" t="s">
        <v>431</v>
      </c>
      <c r="G42" s="188" t="s">
        <v>20</v>
      </c>
      <c r="H42" s="87"/>
      <c r="I42" s="161" t="s">
        <v>457</v>
      </c>
      <c r="J42" s="191" t="s">
        <v>20</v>
      </c>
      <c r="K42" s="87"/>
      <c r="L42" s="87"/>
    </row>
    <row r="43" spans="3:12" s="45" customFormat="1" ht="15.6">
      <c r="C43" s="167" t="s">
        <v>428</v>
      </c>
      <c r="D43" s="158" t="s">
        <v>6</v>
      </c>
      <c r="E43" s="87"/>
      <c r="F43" s="159" t="s">
        <v>432</v>
      </c>
      <c r="G43" s="160" t="s">
        <v>6</v>
      </c>
      <c r="H43" s="87"/>
      <c r="I43" s="170" t="s">
        <v>458</v>
      </c>
      <c r="J43" s="190" t="s">
        <v>6</v>
      </c>
      <c r="K43" s="87"/>
      <c r="L43" s="87"/>
    </row>
    <row r="44" spans="3:12" s="45" customFormat="1" ht="15.6">
      <c r="C44" s="167" t="s">
        <v>429</v>
      </c>
      <c r="D44" s="558" t="s">
        <v>6</v>
      </c>
      <c r="E44" s="87"/>
      <c r="F44" s="159" t="s">
        <v>433</v>
      </c>
      <c r="G44" s="559" t="s">
        <v>6</v>
      </c>
      <c r="H44" s="87"/>
      <c r="I44" s="170" t="s">
        <v>439</v>
      </c>
      <c r="J44" s="171" t="s">
        <v>6</v>
      </c>
      <c r="K44" s="87"/>
      <c r="L44" s="87"/>
    </row>
    <row r="45" spans="3:12" s="45" customFormat="1" ht="15.6">
      <c r="C45" s="157"/>
      <c r="D45" s="558"/>
      <c r="E45" s="87"/>
      <c r="F45" s="163"/>
      <c r="G45" s="560"/>
      <c r="H45" s="87"/>
      <c r="I45" s="165" t="s">
        <v>459</v>
      </c>
      <c r="J45" s="176" t="s">
        <v>20</v>
      </c>
      <c r="K45" s="87"/>
      <c r="L45" s="87"/>
    </row>
    <row r="46" spans="3:12" s="45" customFormat="1" ht="16.2" thickBot="1">
      <c r="C46" s="177" t="s">
        <v>403</v>
      </c>
      <c r="D46" s="178" t="s">
        <v>17</v>
      </c>
      <c r="E46" s="87"/>
      <c r="F46" s="179" t="s">
        <v>403</v>
      </c>
      <c r="G46" s="128" t="s">
        <v>17</v>
      </c>
      <c r="H46" s="87"/>
      <c r="I46" s="181" t="s">
        <v>410</v>
      </c>
      <c r="J46" s="189" t="s">
        <v>17</v>
      </c>
      <c r="K46" s="87"/>
      <c r="L46" s="87"/>
    </row>
    <row r="47" spans="3:12" ht="15.6">
      <c r="C47" s="121"/>
      <c r="D47" s="121"/>
      <c r="E47" s="87"/>
      <c r="F47" s="86"/>
      <c r="G47" s="86"/>
      <c r="H47" s="87"/>
      <c r="I47" s="87"/>
      <c r="J47" s="155"/>
      <c r="K47" s="87"/>
      <c r="L47" s="87"/>
    </row>
    <row r="48" spans="3:12" ht="15" thickBot="1"/>
    <row r="49" spans="2:9" s="45" customFormat="1" ht="18.600000000000001" thickBot="1">
      <c r="B49" s="411"/>
      <c r="C49" s="549" t="s">
        <v>434</v>
      </c>
      <c r="D49" s="557"/>
      <c r="E49" s="557"/>
      <c r="F49" s="414"/>
      <c r="G49" s="414"/>
      <c r="H49" s="414"/>
      <c r="I49" s="413"/>
    </row>
    <row r="50" spans="2:9" s="45" customFormat="1" ht="18.600000000000001" thickBot="1">
      <c r="C50" s="14"/>
      <c r="D50" s="14"/>
      <c r="E50" s="14"/>
      <c r="F50" s="14"/>
      <c r="G50" s="14"/>
      <c r="H50" s="14"/>
    </row>
    <row r="51" spans="2:9" s="46" customFormat="1" ht="72.599999999999994" thickBot="1">
      <c r="B51" s="433" t="s">
        <v>23</v>
      </c>
      <c r="C51" s="438" t="s">
        <v>24</v>
      </c>
      <c r="D51" s="439" t="s">
        <v>38</v>
      </c>
      <c r="E51" s="436" t="s">
        <v>26</v>
      </c>
      <c r="F51" s="438" t="s">
        <v>27</v>
      </c>
      <c r="G51" s="439" t="s">
        <v>28</v>
      </c>
      <c r="H51" s="439" t="s">
        <v>29</v>
      </c>
      <c r="I51" s="440" t="s">
        <v>39</v>
      </c>
    </row>
    <row r="52" spans="2:9" s="46" customFormat="1" ht="18">
      <c r="B52" s="292">
        <v>1</v>
      </c>
      <c r="C52" s="429" t="s">
        <v>40</v>
      </c>
      <c r="D52" s="489"/>
      <c r="E52" s="474">
        <v>37</v>
      </c>
      <c r="F52" s="430">
        <f>D52*E52</f>
        <v>0</v>
      </c>
      <c r="G52" s="431">
        <v>0.08</v>
      </c>
      <c r="H52" s="430">
        <f>ROUND(F52*G52,2)</f>
        <v>0</v>
      </c>
      <c r="I52" s="432">
        <f>F52+H52</f>
        <v>0</v>
      </c>
    </row>
    <row r="53" spans="2:9" s="46" customFormat="1" ht="18">
      <c r="B53" s="18">
        <v>2</v>
      </c>
      <c r="C53" s="202" t="s">
        <v>41</v>
      </c>
      <c r="D53" s="490"/>
      <c r="E53" s="473">
        <v>33</v>
      </c>
      <c r="F53" s="3">
        <f>D53*E53</f>
        <v>0</v>
      </c>
      <c r="G53" s="4">
        <v>0.08</v>
      </c>
      <c r="H53" s="3">
        <f>ROUND(F53*G53,2)</f>
        <v>0</v>
      </c>
      <c r="I53" s="5">
        <f>F53+H53</f>
        <v>0</v>
      </c>
    </row>
    <row r="54" spans="2:9" s="46" customFormat="1" ht="18.600000000000001" thickBot="1">
      <c r="B54" s="18">
        <v>3</v>
      </c>
      <c r="C54" s="233" t="s">
        <v>338</v>
      </c>
      <c r="D54" s="490"/>
      <c r="E54" s="473">
        <v>14</v>
      </c>
      <c r="F54" s="204">
        <f>D54*E54</f>
        <v>0</v>
      </c>
      <c r="G54" s="205">
        <v>0.08</v>
      </c>
      <c r="H54" s="204">
        <f>ROUND(F54*G54,2)</f>
        <v>0</v>
      </c>
      <c r="I54" s="206">
        <f>F54+H54</f>
        <v>0</v>
      </c>
    </row>
    <row r="55" spans="2:9" s="46" customFormat="1" ht="18.600000000000001" thickBot="1">
      <c r="B55" s="54"/>
      <c r="C55" s="199" t="s">
        <v>42</v>
      </c>
      <c r="D55" s="48"/>
      <c r="E55" s="203"/>
      <c r="F55" s="207">
        <f>SUM(F52:F54)</f>
        <v>0</v>
      </c>
      <c r="G55" s="208">
        <v>0.08</v>
      </c>
      <c r="H55" s="209">
        <f>SUM(H52:H54)</f>
        <v>0</v>
      </c>
      <c r="I55" s="210">
        <f>ROUND(F55+H55,2)</f>
        <v>0</v>
      </c>
    </row>
    <row r="56" spans="2:9" ht="46.8">
      <c r="B56" s="200"/>
      <c r="C56" s="11"/>
      <c r="D56" s="102" t="s">
        <v>331</v>
      </c>
      <c r="E56" s="11"/>
      <c r="F56" s="72"/>
      <c r="G56" s="72"/>
      <c r="H56" s="72"/>
      <c r="I56" s="103" t="s">
        <v>871</v>
      </c>
    </row>
    <row r="57" spans="2:9">
      <c r="F57" s="56"/>
      <c r="G57" s="56"/>
      <c r="H57" s="56"/>
    </row>
  </sheetData>
  <sheetProtection algorithmName="SHA-512" hashValue="kZgWw13kdJAmZ6mZXBk9UFRCY35bmgeeKDqU1rJTNAw1zwq44HciezE5JYjQnIsGNwoaU+X1qqWyRk9RKOEo6A==" saltValue="VVsCaS4lYm6Ao3tKAaze+Q==" spinCount="100000" sheet="1" objects="1" scenarios="1"/>
  <mergeCells count="16">
    <mergeCell ref="G6:G7"/>
    <mergeCell ref="G15:G16"/>
    <mergeCell ref="G26:G27"/>
    <mergeCell ref="G35:G36"/>
    <mergeCell ref="G44:G45"/>
    <mergeCell ref="C49:E49"/>
    <mergeCell ref="D6:D7"/>
    <mergeCell ref="D15:D16"/>
    <mergeCell ref="D26:D27"/>
    <mergeCell ref="D35:D36"/>
    <mergeCell ref="D44:D45"/>
    <mergeCell ref="J4:J5"/>
    <mergeCell ref="J13:J14"/>
    <mergeCell ref="J22:J23"/>
    <mergeCell ref="J31:J32"/>
    <mergeCell ref="J40:J41"/>
  </mergeCells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39"/>
  <sheetViews>
    <sheetView topLeftCell="A15" workbookViewId="0">
      <selection activeCell="F36" sqref="F36"/>
    </sheetView>
  </sheetViews>
  <sheetFormatPr defaultColWidth="9" defaultRowHeight="14.4"/>
  <cols>
    <col min="1" max="1" width="4.5546875" customWidth="1"/>
    <col min="2" max="2" width="6" customWidth="1"/>
    <col min="3" max="3" width="49.6640625" style="57" customWidth="1"/>
    <col min="4" max="4" width="18.6640625" style="57" customWidth="1"/>
    <col min="5" max="5" width="8.6640625" style="57" customWidth="1"/>
    <col min="6" max="6" width="46.33203125" style="57" customWidth="1"/>
    <col min="7" max="7" width="11.33203125" style="57" customWidth="1"/>
    <col min="8" max="8" width="13.44140625" style="57" customWidth="1"/>
    <col min="9" max="9" width="27.6640625" style="45" customWidth="1"/>
    <col min="10" max="10" width="12.33203125" customWidth="1"/>
  </cols>
  <sheetData>
    <row r="1" spans="3:13" ht="15.6">
      <c r="C1" s="213" t="s">
        <v>873</v>
      </c>
      <c r="D1" s="214"/>
      <c r="E1" s="214"/>
      <c r="F1" s="214"/>
      <c r="G1" s="214"/>
      <c r="H1" s="214"/>
      <c r="I1" s="83"/>
      <c r="J1" s="84"/>
      <c r="K1" s="87"/>
      <c r="L1" s="87"/>
      <c r="M1" s="87"/>
    </row>
    <row r="2" spans="3:13" ht="7.95" customHeight="1" thickBot="1">
      <c r="C2" s="215"/>
      <c r="D2" s="215"/>
      <c r="E2" s="215"/>
      <c r="F2" s="215"/>
      <c r="G2" s="215"/>
      <c r="H2" s="215"/>
      <c r="I2" s="87"/>
      <c r="J2" s="87"/>
      <c r="K2" s="87"/>
      <c r="L2" s="87"/>
      <c r="M2" s="87"/>
    </row>
    <row r="3" spans="3:13" ht="23.4" customHeight="1" thickBot="1">
      <c r="C3" s="462" t="s">
        <v>43</v>
      </c>
      <c r="D3" s="465" t="s">
        <v>0</v>
      </c>
      <c r="E3" s="216"/>
      <c r="F3" s="463" t="s">
        <v>44</v>
      </c>
      <c r="G3" s="462" t="s">
        <v>0</v>
      </c>
      <c r="H3" s="216"/>
      <c r="I3" s="464" t="s">
        <v>45</v>
      </c>
      <c r="J3" s="464" t="s">
        <v>0</v>
      </c>
      <c r="K3" s="87"/>
      <c r="L3" s="87"/>
      <c r="M3" s="87"/>
    </row>
    <row r="4" spans="3:13" ht="15.6">
      <c r="C4" s="183" t="s">
        <v>461</v>
      </c>
      <c r="D4" s="221" t="s">
        <v>33</v>
      </c>
      <c r="E4" s="216"/>
      <c r="F4" s="183" t="s">
        <v>466</v>
      </c>
      <c r="G4" s="221" t="s">
        <v>33</v>
      </c>
      <c r="H4" s="216"/>
      <c r="I4" s="183" t="s">
        <v>470</v>
      </c>
      <c r="J4" s="221" t="s">
        <v>33</v>
      </c>
      <c r="K4" s="87"/>
      <c r="L4" s="87"/>
      <c r="M4" s="87"/>
    </row>
    <row r="5" spans="3:13" ht="15.6">
      <c r="C5" s="192" t="s">
        <v>462</v>
      </c>
      <c r="D5" s="217" t="s">
        <v>20</v>
      </c>
      <c r="E5" s="216"/>
      <c r="F5" s="192" t="s">
        <v>467</v>
      </c>
      <c r="G5" s="217" t="s">
        <v>20</v>
      </c>
      <c r="H5" s="216"/>
      <c r="I5" s="192" t="s">
        <v>471</v>
      </c>
      <c r="J5" s="217" t="s">
        <v>20</v>
      </c>
      <c r="K5" s="87"/>
      <c r="L5" s="87"/>
      <c r="M5" s="87"/>
    </row>
    <row r="6" spans="3:13" ht="15.6">
      <c r="C6" s="192" t="s">
        <v>463</v>
      </c>
      <c r="D6" s="217" t="s">
        <v>6</v>
      </c>
      <c r="E6" s="216"/>
      <c r="F6" s="192" t="s">
        <v>468</v>
      </c>
      <c r="G6" s="217" t="s">
        <v>6</v>
      </c>
      <c r="H6" s="216"/>
      <c r="I6" s="192" t="s">
        <v>472</v>
      </c>
      <c r="J6" s="217" t="s">
        <v>6</v>
      </c>
      <c r="K6" s="87"/>
      <c r="L6" s="87"/>
      <c r="M6" s="87"/>
    </row>
    <row r="7" spans="3:13" ht="22.2" customHeight="1">
      <c r="C7" s="192" t="s">
        <v>464</v>
      </c>
      <c r="D7" s="217" t="s">
        <v>6</v>
      </c>
      <c r="E7" s="216"/>
      <c r="F7" s="192" t="s">
        <v>469</v>
      </c>
      <c r="G7" s="217" t="s">
        <v>6</v>
      </c>
      <c r="H7" s="216"/>
      <c r="I7" s="192" t="s">
        <v>473</v>
      </c>
      <c r="J7" s="217" t="s">
        <v>6</v>
      </c>
      <c r="K7" s="87"/>
      <c r="L7" s="87"/>
      <c r="M7" s="87"/>
    </row>
    <row r="8" spans="3:13" ht="16.2" thickBot="1">
      <c r="C8" s="218" t="s">
        <v>465</v>
      </c>
      <c r="D8" s="219" t="s">
        <v>17</v>
      </c>
      <c r="E8" s="216"/>
      <c r="F8" s="218" t="s">
        <v>465</v>
      </c>
      <c r="G8" s="219" t="s">
        <v>17</v>
      </c>
      <c r="H8" s="216"/>
      <c r="I8" s="218" t="s">
        <v>465</v>
      </c>
      <c r="J8" s="219" t="s">
        <v>17</v>
      </c>
      <c r="K8" s="87"/>
      <c r="L8" s="87"/>
      <c r="M8" s="87"/>
    </row>
    <row r="9" spans="3:13" ht="16.2" thickBot="1">
      <c r="C9" s="216"/>
      <c r="D9" s="216"/>
      <c r="E9" s="216"/>
      <c r="F9" s="216"/>
      <c r="G9" s="216"/>
      <c r="H9" s="216"/>
      <c r="I9" s="220"/>
      <c r="J9" s="87"/>
      <c r="K9" s="87"/>
      <c r="L9" s="87"/>
      <c r="M9" s="87"/>
    </row>
    <row r="10" spans="3:13" ht="16.2" thickBot="1">
      <c r="C10" s="462" t="s">
        <v>46</v>
      </c>
      <c r="D10" s="465" t="s">
        <v>0</v>
      </c>
      <c r="E10" s="216"/>
      <c r="F10" s="463" t="s">
        <v>47</v>
      </c>
      <c r="G10" s="462" t="s">
        <v>0</v>
      </c>
      <c r="H10" s="216"/>
      <c r="I10" s="220"/>
      <c r="J10" s="87"/>
      <c r="K10" s="87"/>
      <c r="L10" s="87"/>
      <c r="M10" s="87"/>
    </row>
    <row r="11" spans="3:13" ht="16.2" thickBot="1">
      <c r="C11" s="183" t="s">
        <v>455</v>
      </c>
      <c r="D11" s="221" t="s">
        <v>33</v>
      </c>
      <c r="E11" s="216"/>
      <c r="F11" s="183" t="s">
        <v>422</v>
      </c>
      <c r="G11" s="221" t="s">
        <v>33</v>
      </c>
      <c r="H11" s="216"/>
      <c r="I11" s="220"/>
      <c r="J11" s="87"/>
      <c r="K11" s="87"/>
      <c r="L11" s="87"/>
      <c r="M11" s="87"/>
    </row>
    <row r="12" spans="3:13" ht="31.8" thickBot="1">
      <c r="C12" s="192" t="s">
        <v>474</v>
      </c>
      <c r="D12" s="217" t="s">
        <v>20</v>
      </c>
      <c r="E12" s="216"/>
      <c r="F12" s="192" t="s">
        <v>477</v>
      </c>
      <c r="G12" s="217" t="s">
        <v>20</v>
      </c>
      <c r="H12" s="216"/>
      <c r="I12" s="464" t="s">
        <v>48</v>
      </c>
      <c r="J12" s="464" t="s">
        <v>0</v>
      </c>
      <c r="K12" s="87"/>
      <c r="L12" s="87"/>
      <c r="M12" s="87"/>
    </row>
    <row r="13" spans="3:13" ht="31.2">
      <c r="C13" s="192" t="s">
        <v>475</v>
      </c>
      <c r="D13" s="217" t="s">
        <v>6</v>
      </c>
      <c r="E13" s="216"/>
      <c r="F13" s="192" t="s">
        <v>478</v>
      </c>
      <c r="G13" s="217" t="s">
        <v>6</v>
      </c>
      <c r="H13" s="216"/>
      <c r="I13" s="183" t="s">
        <v>480</v>
      </c>
      <c r="J13" s="221" t="s">
        <v>33</v>
      </c>
      <c r="K13" s="87"/>
      <c r="L13" s="87"/>
      <c r="M13" s="87"/>
    </row>
    <row r="14" spans="3:13" ht="15.6">
      <c r="C14" s="183" t="s">
        <v>476</v>
      </c>
      <c r="D14" s="221" t="s">
        <v>49</v>
      </c>
      <c r="E14" s="216"/>
      <c r="F14" s="192" t="s">
        <v>479</v>
      </c>
      <c r="G14" s="217" t="s">
        <v>6</v>
      </c>
      <c r="H14" s="216"/>
      <c r="I14" s="192" t="s">
        <v>481</v>
      </c>
      <c r="J14" s="217" t="s">
        <v>20</v>
      </c>
      <c r="K14" s="87"/>
      <c r="L14" s="87"/>
      <c r="M14" s="87"/>
    </row>
    <row r="15" spans="3:13" ht="16.2" thickBot="1">
      <c r="C15" s="218" t="s">
        <v>465</v>
      </c>
      <c r="D15" s="219" t="s">
        <v>17</v>
      </c>
      <c r="E15" s="216"/>
      <c r="F15" s="218" t="s">
        <v>465</v>
      </c>
      <c r="G15" s="219" t="s">
        <v>17</v>
      </c>
      <c r="H15" s="216"/>
      <c r="I15" s="192" t="s">
        <v>276</v>
      </c>
      <c r="J15" s="217" t="s">
        <v>6</v>
      </c>
      <c r="K15" s="87"/>
      <c r="L15" s="87"/>
      <c r="M15" s="87"/>
    </row>
    <row r="16" spans="3:13" ht="31.8" thickBot="1">
      <c r="C16" s="216"/>
      <c r="D16" s="216"/>
      <c r="E16" s="216"/>
      <c r="F16" s="216"/>
      <c r="G16" s="216"/>
      <c r="H16" s="216"/>
      <c r="I16" s="192" t="s">
        <v>482</v>
      </c>
      <c r="J16" s="217" t="s">
        <v>6</v>
      </c>
      <c r="K16" s="87"/>
      <c r="L16" s="87"/>
      <c r="M16" s="87"/>
    </row>
    <row r="17" spans="3:13" ht="16.2" thickBot="1">
      <c r="C17" s="462" t="s">
        <v>50</v>
      </c>
      <c r="D17" s="465" t="s">
        <v>0</v>
      </c>
      <c r="E17" s="216"/>
      <c r="F17" s="462" t="s">
        <v>51</v>
      </c>
      <c r="G17" s="462" t="s">
        <v>0</v>
      </c>
      <c r="H17" s="216"/>
      <c r="I17" s="218" t="s">
        <v>465</v>
      </c>
      <c r="J17" s="219" t="s">
        <v>17</v>
      </c>
      <c r="K17" s="87"/>
      <c r="L17" s="87"/>
      <c r="M17" s="87"/>
    </row>
    <row r="18" spans="3:13" ht="15.6">
      <c r="C18" s="183" t="s">
        <v>483</v>
      </c>
      <c r="D18" s="221" t="s">
        <v>33</v>
      </c>
      <c r="E18" s="216"/>
      <c r="F18" s="183" t="s">
        <v>489</v>
      </c>
      <c r="G18" s="221" t="s">
        <v>33</v>
      </c>
      <c r="H18" s="216"/>
      <c r="I18" s="220"/>
      <c r="J18" s="87"/>
      <c r="K18" s="87"/>
      <c r="L18" s="87"/>
      <c r="M18" s="87"/>
    </row>
    <row r="19" spans="3:13" ht="15.6">
      <c r="C19" s="192" t="s">
        <v>484</v>
      </c>
      <c r="D19" s="217" t="s">
        <v>20</v>
      </c>
      <c r="E19" s="216"/>
      <c r="F19" s="192" t="s">
        <v>490</v>
      </c>
      <c r="G19" s="217" t="s">
        <v>20</v>
      </c>
      <c r="H19" s="216"/>
      <c r="I19" s="220"/>
      <c r="J19" s="87"/>
      <c r="K19" s="87"/>
      <c r="L19" s="87"/>
      <c r="M19" s="87"/>
    </row>
    <row r="20" spans="3:13" ht="15.6">
      <c r="C20" s="192" t="s">
        <v>420</v>
      </c>
      <c r="D20" s="217" t="s">
        <v>6</v>
      </c>
      <c r="E20" s="216"/>
      <c r="F20" s="192" t="s">
        <v>491</v>
      </c>
      <c r="G20" s="217" t="s">
        <v>6</v>
      </c>
      <c r="H20" s="216"/>
      <c r="I20" s="220"/>
      <c r="J20" s="87"/>
      <c r="K20" s="87"/>
      <c r="L20" s="87"/>
      <c r="M20" s="87"/>
    </row>
    <row r="21" spans="3:13" ht="15.6">
      <c r="C21" s="186" t="s">
        <v>421</v>
      </c>
      <c r="D21" s="222" t="s">
        <v>6</v>
      </c>
      <c r="E21" s="216"/>
      <c r="F21" s="183" t="s">
        <v>492</v>
      </c>
      <c r="G21" s="221" t="s">
        <v>6</v>
      </c>
      <c r="H21" s="216"/>
      <c r="I21" s="220"/>
      <c r="J21" s="87"/>
      <c r="K21" s="87"/>
      <c r="L21" s="87"/>
      <c r="M21" s="87"/>
    </row>
    <row r="22" spans="3:13" ht="15.6">
      <c r="C22" s="218" t="s">
        <v>465</v>
      </c>
      <c r="D22" s="219" t="s">
        <v>17</v>
      </c>
      <c r="E22" s="216"/>
      <c r="F22" s="218" t="s">
        <v>465</v>
      </c>
      <c r="G22" s="219" t="s">
        <v>17</v>
      </c>
      <c r="H22" s="216"/>
      <c r="I22" s="220"/>
      <c r="J22" s="87"/>
      <c r="K22" s="87"/>
      <c r="L22" s="87"/>
      <c r="M22" s="87"/>
    </row>
    <row r="23" spans="3:13" ht="16.2" thickBot="1">
      <c r="C23" s="216"/>
      <c r="D23" s="216"/>
      <c r="E23" s="216"/>
      <c r="F23" s="216"/>
      <c r="G23" s="216"/>
      <c r="H23" s="216"/>
      <c r="I23" s="220"/>
      <c r="J23" s="87"/>
      <c r="K23" s="87"/>
      <c r="L23" s="87"/>
      <c r="M23" s="87"/>
    </row>
    <row r="24" spans="3:13" ht="16.2" thickBot="1">
      <c r="C24" s="462" t="s">
        <v>52</v>
      </c>
      <c r="D24" s="462" t="s">
        <v>0</v>
      </c>
      <c r="E24" s="216"/>
      <c r="F24" s="216"/>
      <c r="G24" s="216"/>
      <c r="H24" s="216"/>
      <c r="I24" s="220"/>
      <c r="J24" s="87"/>
      <c r="K24" s="87"/>
      <c r="L24" s="87"/>
      <c r="M24" s="87"/>
    </row>
    <row r="25" spans="3:13" ht="15.6">
      <c r="C25" s="183" t="s">
        <v>485</v>
      </c>
      <c r="D25" s="221" t="s">
        <v>33</v>
      </c>
      <c r="E25" s="216"/>
      <c r="F25" s="216"/>
      <c r="G25" s="216"/>
      <c r="H25" s="216"/>
      <c r="I25" s="220"/>
      <c r="J25" s="87"/>
      <c r="K25" s="87"/>
      <c r="L25" s="87"/>
      <c r="M25" s="87"/>
    </row>
    <row r="26" spans="3:13" ht="15.6">
      <c r="C26" s="192" t="s">
        <v>486</v>
      </c>
      <c r="D26" s="217" t="s">
        <v>20</v>
      </c>
      <c r="E26" s="216"/>
      <c r="F26" s="216"/>
      <c r="G26" s="216"/>
      <c r="H26" s="216"/>
      <c r="I26" s="220"/>
      <c r="J26" s="87"/>
      <c r="K26" s="87"/>
      <c r="L26" s="87"/>
      <c r="M26" s="87"/>
    </row>
    <row r="27" spans="3:13" ht="15.6">
      <c r="C27" s="192" t="s">
        <v>487</v>
      </c>
      <c r="D27" s="217" t="s">
        <v>6</v>
      </c>
      <c r="E27" s="216"/>
      <c r="F27" s="216"/>
      <c r="G27" s="216"/>
      <c r="H27" s="216"/>
      <c r="I27" s="220"/>
      <c r="J27" s="87"/>
      <c r="K27" s="87"/>
      <c r="L27" s="87"/>
      <c r="M27" s="87"/>
    </row>
    <row r="28" spans="3:13" ht="15.6">
      <c r="C28" s="183" t="s">
        <v>488</v>
      </c>
      <c r="D28" s="221" t="s">
        <v>6</v>
      </c>
      <c r="E28" s="216"/>
      <c r="F28" s="216"/>
      <c r="G28" s="216"/>
      <c r="H28" s="216"/>
      <c r="I28" s="220"/>
      <c r="J28" s="87"/>
      <c r="K28" s="87"/>
      <c r="L28" s="87"/>
      <c r="M28" s="87"/>
    </row>
    <row r="29" spans="3:13" ht="15.6">
      <c r="C29" s="218" t="s">
        <v>465</v>
      </c>
      <c r="D29" s="219" t="s">
        <v>17</v>
      </c>
      <c r="E29" s="216"/>
      <c r="F29" s="216"/>
      <c r="G29" s="216"/>
      <c r="H29" s="216"/>
      <c r="I29" s="220"/>
      <c r="J29" s="87"/>
      <c r="K29" s="87"/>
      <c r="L29" s="87"/>
      <c r="M29" s="87"/>
    </row>
    <row r="30" spans="3:13" ht="15.6">
      <c r="C30" s="215"/>
      <c r="D30" s="215"/>
      <c r="E30" s="215"/>
      <c r="F30" s="215"/>
      <c r="G30" s="215"/>
      <c r="H30" s="215"/>
      <c r="I30" s="87"/>
      <c r="J30" s="87"/>
      <c r="K30" s="87"/>
      <c r="L30" s="87"/>
      <c r="M30" s="87"/>
    </row>
    <row r="31" spans="3:13" ht="15.6">
      <c r="C31" s="215"/>
      <c r="D31" s="215"/>
      <c r="E31" s="215"/>
      <c r="F31" s="215"/>
      <c r="G31" s="215"/>
      <c r="H31" s="215"/>
      <c r="I31" s="87"/>
      <c r="J31" s="87"/>
      <c r="K31" s="87"/>
      <c r="L31" s="87"/>
      <c r="M31" s="87"/>
    </row>
    <row r="32" spans="3:13" ht="16.2" thickBot="1">
      <c r="C32" s="215"/>
      <c r="D32" s="215"/>
      <c r="E32" s="215"/>
      <c r="F32" s="215"/>
      <c r="G32" s="215"/>
      <c r="H32" s="215"/>
      <c r="I32" s="87"/>
      <c r="J32" s="87"/>
      <c r="K32" s="87"/>
      <c r="L32" s="87"/>
      <c r="M32" s="87"/>
    </row>
    <row r="33" spans="2:9" s="45" customFormat="1" ht="18.600000000000001" thickBot="1">
      <c r="B33" s="411"/>
      <c r="C33" s="549" t="s">
        <v>460</v>
      </c>
      <c r="D33" s="549"/>
      <c r="E33" s="549"/>
      <c r="F33" s="414"/>
      <c r="G33" s="414"/>
      <c r="H33" s="414"/>
      <c r="I33" s="413"/>
    </row>
    <row r="34" spans="2:9" s="45" customFormat="1" ht="18.600000000000001" thickBot="1">
      <c r="C34" s="14"/>
      <c r="D34" s="14"/>
      <c r="E34" s="14"/>
      <c r="F34" s="14"/>
      <c r="G34" s="14"/>
      <c r="H34" s="14"/>
    </row>
    <row r="35" spans="2:9" s="46" customFormat="1" ht="72.599999999999994" thickBot="1">
      <c r="B35" s="433" t="s">
        <v>23</v>
      </c>
      <c r="C35" s="434" t="s">
        <v>24</v>
      </c>
      <c r="D35" s="435" t="s">
        <v>53</v>
      </c>
      <c r="E35" s="436" t="s">
        <v>26</v>
      </c>
      <c r="F35" s="434" t="s">
        <v>27</v>
      </c>
      <c r="G35" s="435" t="s">
        <v>28</v>
      </c>
      <c r="H35" s="435" t="s">
        <v>29</v>
      </c>
      <c r="I35" s="437" t="s">
        <v>54</v>
      </c>
    </row>
    <row r="36" spans="2:9" s="46" customFormat="1" ht="18">
      <c r="B36" s="292">
        <v>1</v>
      </c>
      <c r="C36" s="429" t="s">
        <v>55</v>
      </c>
      <c r="D36" s="489"/>
      <c r="E36" s="474">
        <v>256</v>
      </c>
      <c r="F36" s="430">
        <f>D36*E36</f>
        <v>0</v>
      </c>
      <c r="G36" s="431">
        <v>0.08</v>
      </c>
      <c r="H36" s="430">
        <f>ROUND(F36*G36,2)</f>
        <v>0</v>
      </c>
      <c r="I36" s="432">
        <f>F36+H36</f>
        <v>0</v>
      </c>
    </row>
    <row r="37" spans="2:9" s="46" customFormat="1" ht="18.600000000000001" thickBot="1">
      <c r="B37" s="18">
        <v>2</v>
      </c>
      <c r="C37" s="202" t="s">
        <v>56</v>
      </c>
      <c r="D37" s="490"/>
      <c r="E37" s="473">
        <v>33</v>
      </c>
      <c r="F37" s="204">
        <f>D37*E37</f>
        <v>0</v>
      </c>
      <c r="G37" s="205">
        <v>0.08</v>
      </c>
      <c r="H37" s="204">
        <f>ROUND(F37*G37,2)</f>
        <v>0</v>
      </c>
      <c r="I37" s="206">
        <f>F37+H37</f>
        <v>0</v>
      </c>
    </row>
    <row r="38" spans="2:9" s="46" customFormat="1" ht="18.600000000000001" thickBot="1">
      <c r="B38" s="54"/>
      <c r="C38" s="55" t="s">
        <v>42</v>
      </c>
      <c r="D38" s="55"/>
      <c r="E38" s="60"/>
      <c r="F38" s="211">
        <f>SUM(F36:F37)</f>
        <v>0</v>
      </c>
      <c r="G38" s="266">
        <v>0.08</v>
      </c>
      <c r="H38" s="267">
        <f>SUM(H36:H37)</f>
        <v>0</v>
      </c>
      <c r="I38" s="254">
        <f>ROUND(F38+H38,2)</f>
        <v>0</v>
      </c>
    </row>
    <row r="39" spans="2:9" s="46" customFormat="1" ht="31.2">
      <c r="D39" s="487" t="s">
        <v>331</v>
      </c>
      <c r="E39" s="51"/>
      <c r="F39" s="74"/>
      <c r="G39" s="73"/>
      <c r="H39" s="73"/>
      <c r="I39" s="103" t="s">
        <v>546</v>
      </c>
    </row>
  </sheetData>
  <sheetProtection algorithmName="SHA-512" hashValue="CQ/+lBz51ZTmj3FcST6WtQvCAvYa1O5vGDpNVMPjDMXq/Y0/T5J90FV0ZHCXgNV5/EHLf92ISRrimMyvMw09sw==" saltValue="PReY3zwR2A3E8olZLf+fXQ==" spinCount="100000" sheet="1" objects="1" scenarios="1"/>
  <mergeCells count="1">
    <mergeCell ref="C33:E33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47"/>
  <sheetViews>
    <sheetView topLeftCell="A24" workbookViewId="0">
      <selection activeCell="F43" sqref="F43"/>
    </sheetView>
  </sheetViews>
  <sheetFormatPr defaultColWidth="9" defaultRowHeight="14.4"/>
  <cols>
    <col min="1" max="1" width="6.109375" customWidth="1"/>
    <col min="2" max="2" width="5.33203125" customWidth="1"/>
    <col min="3" max="3" width="46.44140625" style="57" customWidth="1"/>
    <col min="4" max="4" width="13.6640625" style="57" customWidth="1"/>
    <col min="5" max="5" width="8.88671875" style="57" customWidth="1"/>
    <col min="6" max="6" width="30.6640625" style="57" customWidth="1"/>
    <col min="7" max="7" width="12.6640625" style="57" customWidth="1"/>
    <col min="8" max="8" width="13.6640625" style="57" customWidth="1"/>
    <col min="9" max="9" width="29.5546875" style="57" customWidth="1"/>
    <col min="10" max="10" width="11.6640625" style="57" customWidth="1"/>
  </cols>
  <sheetData>
    <row r="1" spans="3:11" ht="16.2" thickBot="1">
      <c r="C1" s="213" t="s">
        <v>873</v>
      </c>
      <c r="D1" s="214"/>
      <c r="E1" s="214"/>
      <c r="F1" s="214"/>
      <c r="G1" s="214"/>
      <c r="H1" s="214"/>
      <c r="I1" s="214"/>
      <c r="J1" s="223"/>
      <c r="K1" s="87"/>
    </row>
    <row r="2" spans="3:11" ht="16.2" thickBot="1">
      <c r="C2" s="215"/>
      <c r="D2" s="215"/>
      <c r="E2" s="215"/>
      <c r="F2" s="215"/>
      <c r="G2" s="215"/>
      <c r="H2" s="215"/>
      <c r="I2" s="215"/>
      <c r="J2" s="215"/>
      <c r="K2" s="87"/>
    </row>
    <row r="3" spans="3:11" ht="16.2" thickBot="1">
      <c r="C3" s="224" t="s">
        <v>57</v>
      </c>
      <c r="D3" s="225" t="s">
        <v>0</v>
      </c>
      <c r="E3" s="215"/>
      <c r="F3" s="231" t="s">
        <v>59</v>
      </c>
      <c r="G3" s="231" t="s">
        <v>0</v>
      </c>
      <c r="H3" s="215"/>
      <c r="I3" s="232" t="s">
        <v>322</v>
      </c>
      <c r="J3" s="232" t="s">
        <v>0</v>
      </c>
      <c r="K3" s="87"/>
    </row>
    <row r="4" spans="3:11" ht="23.4" customHeight="1" thickBot="1">
      <c r="C4" s="226" t="s">
        <v>266</v>
      </c>
      <c r="D4" s="227" t="s">
        <v>60</v>
      </c>
      <c r="E4" s="215"/>
      <c r="F4" s="226" t="s">
        <v>284</v>
      </c>
      <c r="G4" s="227" t="s">
        <v>60</v>
      </c>
      <c r="H4" s="215"/>
      <c r="I4" s="226" t="s">
        <v>303</v>
      </c>
      <c r="J4" s="227" t="s">
        <v>61</v>
      </c>
      <c r="K4" s="87"/>
    </row>
    <row r="5" spans="3:11" ht="16.2" thickBot="1">
      <c r="C5" s="226" t="s">
        <v>267</v>
      </c>
      <c r="D5" s="227" t="s">
        <v>60</v>
      </c>
      <c r="E5" s="215"/>
      <c r="F5" s="226" t="s">
        <v>285</v>
      </c>
      <c r="G5" s="227" t="s">
        <v>60</v>
      </c>
      <c r="H5" s="215"/>
      <c r="I5" s="226" t="s">
        <v>304</v>
      </c>
      <c r="J5" s="227" t="s">
        <v>60</v>
      </c>
      <c r="K5" s="87"/>
    </row>
    <row r="6" spans="3:11" ht="31.8" thickBot="1">
      <c r="C6" s="226" t="s">
        <v>268</v>
      </c>
      <c r="D6" s="227" t="s">
        <v>60</v>
      </c>
      <c r="E6" s="215"/>
      <c r="F6" s="226" t="s">
        <v>286</v>
      </c>
      <c r="G6" s="227" t="s">
        <v>60</v>
      </c>
      <c r="H6" s="215"/>
      <c r="I6" s="226" t="s">
        <v>305</v>
      </c>
      <c r="J6" s="227" t="s">
        <v>60</v>
      </c>
      <c r="K6" s="87"/>
    </row>
    <row r="7" spans="3:11" ht="31.8" thickBot="1">
      <c r="C7" s="226" t="s">
        <v>269</v>
      </c>
      <c r="D7" s="227" t="s">
        <v>60</v>
      </c>
      <c r="E7" s="215"/>
      <c r="F7" s="226" t="s">
        <v>287</v>
      </c>
      <c r="G7" s="227" t="s">
        <v>60</v>
      </c>
      <c r="H7" s="215"/>
      <c r="I7" s="226" t="s">
        <v>306</v>
      </c>
      <c r="J7" s="227" t="s">
        <v>62</v>
      </c>
      <c r="K7" s="87"/>
    </row>
    <row r="8" spans="3:11" ht="31.8" thickBot="1">
      <c r="C8" s="226" t="s">
        <v>270</v>
      </c>
      <c r="D8" s="227" t="s">
        <v>63</v>
      </c>
      <c r="E8" s="215"/>
      <c r="F8" s="226" t="s">
        <v>288</v>
      </c>
      <c r="G8" s="227" t="s">
        <v>64</v>
      </c>
      <c r="H8" s="215"/>
      <c r="I8" s="226" t="s">
        <v>307</v>
      </c>
      <c r="J8" s="227" t="s">
        <v>63</v>
      </c>
      <c r="K8" s="87"/>
    </row>
    <row r="9" spans="3:11" ht="31.8" thickBot="1">
      <c r="C9" s="226" t="s">
        <v>271</v>
      </c>
      <c r="D9" s="227" t="s">
        <v>65</v>
      </c>
      <c r="E9" s="215"/>
      <c r="F9" s="226" t="s">
        <v>289</v>
      </c>
      <c r="G9" s="227" t="s">
        <v>66</v>
      </c>
      <c r="H9" s="215"/>
      <c r="I9" s="226" t="s">
        <v>308</v>
      </c>
      <c r="J9" s="227" t="s">
        <v>65</v>
      </c>
      <c r="K9" s="87"/>
    </row>
    <row r="10" spans="3:11" ht="63" thickBot="1">
      <c r="C10" s="226" t="s">
        <v>272</v>
      </c>
      <c r="D10" s="227" t="s">
        <v>64</v>
      </c>
      <c r="E10" s="215"/>
      <c r="F10" s="226" t="s">
        <v>290</v>
      </c>
      <c r="G10" s="227" t="s">
        <v>65</v>
      </c>
      <c r="H10" s="215"/>
      <c r="I10" s="226" t="s">
        <v>309</v>
      </c>
      <c r="J10" s="227" t="s">
        <v>66</v>
      </c>
      <c r="K10" s="87"/>
    </row>
    <row r="11" spans="3:11" ht="22.2" customHeight="1" thickBot="1">
      <c r="C11" s="226" t="s">
        <v>273</v>
      </c>
      <c r="D11" s="227" t="s">
        <v>64</v>
      </c>
      <c r="E11" s="215"/>
      <c r="F11" s="226" t="s">
        <v>291</v>
      </c>
      <c r="G11" s="227" t="s">
        <v>65</v>
      </c>
      <c r="H11" s="215"/>
      <c r="I11" s="226" t="s">
        <v>310</v>
      </c>
      <c r="J11" s="227" t="s">
        <v>64</v>
      </c>
      <c r="K11" s="87"/>
    </row>
    <row r="12" spans="3:11" ht="31.8" thickBot="1">
      <c r="C12" s="226" t="s">
        <v>274</v>
      </c>
      <c r="D12" s="227" t="s">
        <v>66</v>
      </c>
      <c r="E12" s="215"/>
      <c r="F12" s="226" t="s">
        <v>292</v>
      </c>
      <c r="G12" s="227" t="s">
        <v>66</v>
      </c>
      <c r="H12" s="215"/>
      <c r="I12" s="226" t="s">
        <v>311</v>
      </c>
      <c r="J12" s="227" t="s">
        <v>64</v>
      </c>
      <c r="K12" s="87"/>
    </row>
    <row r="13" spans="3:11" ht="16.2" thickBot="1">
      <c r="C13" s="226" t="s">
        <v>67</v>
      </c>
      <c r="D13" s="227" t="s">
        <v>68</v>
      </c>
      <c r="E13" s="215"/>
      <c r="F13" s="226" t="s">
        <v>67</v>
      </c>
      <c r="G13" s="227" t="s">
        <v>65</v>
      </c>
      <c r="H13" s="215"/>
      <c r="I13" s="226" t="s">
        <v>67</v>
      </c>
      <c r="J13" s="227" t="s">
        <v>68</v>
      </c>
      <c r="K13" s="87"/>
    </row>
    <row r="14" spans="3:11" ht="16.2" thickBot="1">
      <c r="C14" s="226" t="s">
        <v>69</v>
      </c>
      <c r="D14" s="227" t="s">
        <v>63</v>
      </c>
      <c r="E14" s="215"/>
      <c r="F14" s="226" t="s">
        <v>69</v>
      </c>
      <c r="G14" s="227" t="s">
        <v>63</v>
      </c>
      <c r="H14" s="215"/>
      <c r="I14" s="226" t="s">
        <v>69</v>
      </c>
      <c r="J14" s="227" t="s">
        <v>63</v>
      </c>
      <c r="K14" s="87"/>
    </row>
    <row r="15" spans="3:11" ht="16.2" thickBot="1">
      <c r="C15" s="226" t="s">
        <v>70</v>
      </c>
      <c r="D15" s="227" t="s">
        <v>11</v>
      </c>
      <c r="E15" s="215"/>
      <c r="F15" s="226" t="s">
        <v>70</v>
      </c>
      <c r="G15" s="227" t="s">
        <v>11</v>
      </c>
      <c r="H15" s="215"/>
      <c r="I15" s="226" t="s">
        <v>70</v>
      </c>
      <c r="J15" s="227" t="s">
        <v>11</v>
      </c>
      <c r="K15" s="87"/>
    </row>
    <row r="16" spans="3:11" ht="16.2" thickBot="1">
      <c r="C16" s="228" t="s">
        <v>71</v>
      </c>
      <c r="D16" s="229" t="s">
        <v>72</v>
      </c>
      <c r="E16" s="215"/>
      <c r="F16" s="228" t="s">
        <v>293</v>
      </c>
      <c r="G16" s="229" t="s">
        <v>72</v>
      </c>
      <c r="H16" s="215"/>
      <c r="I16" s="228" t="s">
        <v>293</v>
      </c>
      <c r="J16" s="229" t="s">
        <v>72</v>
      </c>
      <c r="K16" s="87"/>
    </row>
    <row r="17" spans="3:11" ht="16.2" thickTop="1">
      <c r="C17" s="215"/>
      <c r="D17" s="215"/>
      <c r="E17" s="215"/>
      <c r="F17" s="215"/>
      <c r="G17" s="215"/>
      <c r="H17" s="215"/>
      <c r="I17" s="215"/>
      <c r="J17" s="215"/>
      <c r="K17" s="87"/>
    </row>
    <row r="18" spans="3:11" ht="16.2" thickBot="1">
      <c r="C18" s="215"/>
      <c r="D18" s="215"/>
      <c r="E18" s="215"/>
      <c r="F18" s="215"/>
      <c r="G18" s="215"/>
      <c r="H18" s="215"/>
      <c r="I18" s="215"/>
      <c r="J18" s="215"/>
      <c r="K18" s="87"/>
    </row>
    <row r="19" spans="3:11" ht="16.2" thickBot="1">
      <c r="C19" s="224" t="s">
        <v>58</v>
      </c>
      <c r="D19" s="225" t="s">
        <v>0</v>
      </c>
      <c r="E19" s="215"/>
      <c r="F19" s="231" t="s">
        <v>302</v>
      </c>
      <c r="G19" s="231" t="s">
        <v>0</v>
      </c>
      <c r="H19" s="215"/>
      <c r="I19" s="232" t="s">
        <v>321</v>
      </c>
      <c r="J19" s="232" t="s">
        <v>0</v>
      </c>
      <c r="K19" s="87"/>
    </row>
    <row r="20" spans="3:11" ht="31.8" thickBot="1">
      <c r="C20" s="226" t="s">
        <v>275</v>
      </c>
      <c r="D20" s="227" t="s">
        <v>60</v>
      </c>
      <c r="E20" s="215"/>
      <c r="F20" s="226" t="s">
        <v>294</v>
      </c>
      <c r="G20" s="227" t="s">
        <v>60</v>
      </c>
      <c r="H20" s="215"/>
      <c r="I20" s="226" t="s">
        <v>312</v>
      </c>
      <c r="J20" s="227" t="s">
        <v>61</v>
      </c>
      <c r="K20" s="87"/>
    </row>
    <row r="21" spans="3:11" ht="16.2" thickBot="1">
      <c r="C21" s="226" t="s">
        <v>276</v>
      </c>
      <c r="D21" s="227" t="s">
        <v>60</v>
      </c>
      <c r="E21" s="215"/>
      <c r="F21" s="226" t="s">
        <v>295</v>
      </c>
      <c r="G21" s="227" t="s">
        <v>60</v>
      </c>
      <c r="H21" s="215"/>
      <c r="I21" s="226" t="s">
        <v>313</v>
      </c>
      <c r="J21" s="227" t="s">
        <v>60</v>
      </c>
      <c r="K21" s="87"/>
    </row>
    <row r="22" spans="3:11" ht="16.2" thickBot="1">
      <c r="C22" s="226" t="s">
        <v>277</v>
      </c>
      <c r="D22" s="227" t="s">
        <v>60</v>
      </c>
      <c r="E22" s="215"/>
      <c r="F22" s="226" t="s">
        <v>296</v>
      </c>
      <c r="G22" s="227" t="s">
        <v>60</v>
      </c>
      <c r="H22" s="215"/>
      <c r="I22" s="226" t="s">
        <v>314</v>
      </c>
      <c r="J22" s="227" t="s">
        <v>60</v>
      </c>
      <c r="K22" s="87"/>
    </row>
    <row r="23" spans="3:11" ht="47.4" thickBot="1">
      <c r="C23" s="226" t="s">
        <v>278</v>
      </c>
      <c r="D23" s="227" t="s">
        <v>60</v>
      </c>
      <c r="E23" s="215"/>
      <c r="F23" s="226" t="s">
        <v>297</v>
      </c>
      <c r="G23" s="227" t="s">
        <v>62</v>
      </c>
      <c r="H23" s="215"/>
      <c r="I23" s="226" t="s">
        <v>315</v>
      </c>
      <c r="J23" s="227" t="s">
        <v>62</v>
      </c>
      <c r="K23" s="87"/>
    </row>
    <row r="24" spans="3:11" ht="31.8" thickBot="1">
      <c r="C24" s="226" t="s">
        <v>279</v>
      </c>
      <c r="D24" s="227" t="s">
        <v>63</v>
      </c>
      <c r="E24" s="215"/>
      <c r="F24" s="226" t="s">
        <v>298</v>
      </c>
      <c r="G24" s="227" t="s">
        <v>64</v>
      </c>
      <c r="H24" s="215"/>
      <c r="I24" s="226" t="s">
        <v>316</v>
      </c>
      <c r="J24" s="227" t="s">
        <v>63</v>
      </c>
      <c r="K24" s="87"/>
    </row>
    <row r="25" spans="3:11" ht="16.2" thickBot="1">
      <c r="C25" s="226" t="s">
        <v>280</v>
      </c>
      <c r="D25" s="227" t="s">
        <v>65</v>
      </c>
      <c r="E25" s="215"/>
      <c r="F25" s="226" t="s">
        <v>299</v>
      </c>
      <c r="G25" s="227" t="s">
        <v>63</v>
      </c>
      <c r="H25" s="215"/>
      <c r="I25" s="226" t="s">
        <v>317</v>
      </c>
      <c r="J25" s="227" t="s">
        <v>65</v>
      </c>
      <c r="K25" s="87"/>
    </row>
    <row r="26" spans="3:11" ht="16.2" thickBot="1">
      <c r="C26" s="226" t="s">
        <v>281</v>
      </c>
      <c r="D26" s="227" t="s">
        <v>66</v>
      </c>
      <c r="E26" s="215"/>
      <c r="F26" s="226" t="s">
        <v>300</v>
      </c>
      <c r="G26" s="227" t="s">
        <v>64</v>
      </c>
      <c r="H26" s="215"/>
      <c r="I26" s="226" t="s">
        <v>318</v>
      </c>
      <c r="J26" s="227" t="s">
        <v>66</v>
      </c>
      <c r="K26" s="87"/>
    </row>
    <row r="27" spans="3:11" ht="33" customHeight="1" thickBot="1">
      <c r="C27" s="226" t="s">
        <v>282</v>
      </c>
      <c r="D27" s="227" t="s">
        <v>64</v>
      </c>
      <c r="E27" s="215"/>
      <c r="F27" s="226" t="s">
        <v>273</v>
      </c>
      <c r="G27" s="227" t="s">
        <v>64</v>
      </c>
      <c r="H27" s="215"/>
      <c r="I27" s="226" t="s">
        <v>319</v>
      </c>
      <c r="J27" s="227" t="s">
        <v>64</v>
      </c>
      <c r="K27" s="87"/>
    </row>
    <row r="28" spans="3:11" ht="31.8" thickBot="1">
      <c r="C28" s="226" t="s">
        <v>283</v>
      </c>
      <c r="D28" s="227" t="s">
        <v>66</v>
      </c>
      <c r="E28" s="215"/>
      <c r="F28" s="226" t="s">
        <v>301</v>
      </c>
      <c r="G28" s="227" t="s">
        <v>66</v>
      </c>
      <c r="H28" s="215"/>
      <c r="I28" s="226" t="s">
        <v>320</v>
      </c>
      <c r="J28" s="227" t="s">
        <v>64</v>
      </c>
      <c r="K28" s="87"/>
    </row>
    <row r="29" spans="3:11" ht="16.2" thickBot="1">
      <c r="C29" s="226" t="s">
        <v>67</v>
      </c>
      <c r="D29" s="227" t="s">
        <v>68</v>
      </c>
      <c r="E29" s="215"/>
      <c r="F29" s="226" t="s">
        <v>67</v>
      </c>
      <c r="G29" s="227" t="s">
        <v>68</v>
      </c>
      <c r="H29" s="215"/>
      <c r="I29" s="226" t="s">
        <v>67</v>
      </c>
      <c r="J29" s="227" t="s">
        <v>68</v>
      </c>
      <c r="K29" s="87"/>
    </row>
    <row r="30" spans="3:11" ht="16.2" thickBot="1">
      <c r="C30" s="226" t="s">
        <v>69</v>
      </c>
      <c r="D30" s="227" t="s">
        <v>63</v>
      </c>
      <c r="E30" s="215"/>
      <c r="F30" s="226" t="s">
        <v>69</v>
      </c>
      <c r="G30" s="227" t="s">
        <v>63</v>
      </c>
      <c r="H30" s="215"/>
      <c r="I30" s="226" t="s">
        <v>69</v>
      </c>
      <c r="J30" s="227" t="s">
        <v>63</v>
      </c>
      <c r="K30" s="87"/>
    </row>
    <row r="31" spans="3:11" ht="16.2" thickBot="1">
      <c r="C31" s="226" t="s">
        <v>70</v>
      </c>
      <c r="D31" s="227" t="s">
        <v>11</v>
      </c>
      <c r="E31" s="215"/>
      <c r="F31" s="226" t="s">
        <v>70</v>
      </c>
      <c r="G31" s="227" t="s">
        <v>11</v>
      </c>
      <c r="H31" s="215"/>
      <c r="I31" s="226" t="s">
        <v>70</v>
      </c>
      <c r="J31" s="227" t="s">
        <v>11</v>
      </c>
      <c r="K31" s="87"/>
    </row>
    <row r="32" spans="3:11" ht="16.2" thickBot="1">
      <c r="C32" s="228" t="s">
        <v>71</v>
      </c>
      <c r="D32" s="229" t="s">
        <v>72</v>
      </c>
      <c r="E32" s="215"/>
      <c r="F32" s="228" t="s">
        <v>71</v>
      </c>
      <c r="G32" s="229" t="s">
        <v>72</v>
      </c>
      <c r="H32" s="215"/>
      <c r="I32" s="228" t="s">
        <v>71</v>
      </c>
      <c r="J32" s="229" t="s">
        <v>72</v>
      </c>
      <c r="K32" s="87"/>
    </row>
    <row r="33" spans="2:11" ht="16.2" thickTop="1">
      <c r="C33" s="215"/>
      <c r="D33" s="215"/>
      <c r="E33" s="215"/>
      <c r="F33" s="215"/>
      <c r="G33" s="215"/>
      <c r="H33" s="215"/>
      <c r="I33" s="215"/>
      <c r="J33" s="215"/>
      <c r="K33" s="87"/>
    </row>
    <row r="34" spans="2:11" ht="15.6">
      <c r="C34" s="215"/>
      <c r="D34" s="215"/>
      <c r="E34" s="215"/>
      <c r="F34" s="215"/>
      <c r="G34" s="215"/>
      <c r="H34" s="215"/>
      <c r="I34" s="215"/>
      <c r="J34" s="215"/>
      <c r="K34" s="87"/>
    </row>
    <row r="35" spans="2:11" ht="11.4" customHeight="1" thickBot="1">
      <c r="K35" s="200"/>
    </row>
    <row r="36" spans="2:11" s="45" customFormat="1" ht="18.600000000000001" thickBot="1">
      <c r="B36" s="411"/>
      <c r="C36" s="549" t="s">
        <v>493</v>
      </c>
      <c r="D36" s="549"/>
      <c r="E36" s="549"/>
      <c r="F36" s="414"/>
      <c r="G36" s="412"/>
      <c r="H36" s="412"/>
      <c r="I36" s="413"/>
    </row>
    <row r="37" spans="2:11" s="45" customFormat="1" ht="18.600000000000001" thickBot="1">
      <c r="C37" s="14"/>
      <c r="D37" s="14"/>
      <c r="E37" s="14"/>
      <c r="F37" s="14"/>
    </row>
    <row r="38" spans="2:11" s="46" customFormat="1" ht="72.599999999999994" thickBot="1">
      <c r="B38" s="433" t="s">
        <v>23</v>
      </c>
      <c r="C38" s="438" t="s">
        <v>24</v>
      </c>
      <c r="D38" s="439" t="s">
        <v>73</v>
      </c>
      <c r="E38" s="436" t="s">
        <v>26</v>
      </c>
      <c r="F38" s="438" t="s">
        <v>74</v>
      </c>
      <c r="G38" s="439" t="s">
        <v>28</v>
      </c>
      <c r="H38" s="439" t="s">
        <v>29</v>
      </c>
      <c r="I38" s="440" t="s">
        <v>75</v>
      </c>
    </row>
    <row r="39" spans="2:11" s="46" customFormat="1" ht="18">
      <c r="B39" s="292">
        <v>1</v>
      </c>
      <c r="C39" s="429" t="s">
        <v>76</v>
      </c>
      <c r="D39" s="489"/>
      <c r="E39" s="474">
        <v>27</v>
      </c>
      <c r="F39" s="430">
        <f>D39*E39</f>
        <v>0</v>
      </c>
      <c r="G39" s="431">
        <v>0.08</v>
      </c>
      <c r="H39" s="430">
        <f>ROUND(F39*G39,2)</f>
        <v>0</v>
      </c>
      <c r="I39" s="432">
        <f>F39+H39</f>
        <v>0</v>
      </c>
    </row>
    <row r="40" spans="2:11" s="46" customFormat="1" ht="18">
      <c r="B40" s="18">
        <v>2</v>
      </c>
      <c r="C40" s="202" t="s">
        <v>77</v>
      </c>
      <c r="D40" s="490"/>
      <c r="E40" s="473">
        <v>59</v>
      </c>
      <c r="F40" s="3">
        <f>D40*E40</f>
        <v>0</v>
      </c>
      <c r="G40" s="4">
        <v>0.08</v>
      </c>
      <c r="H40" s="3">
        <f>ROUND(F40*G40,2)</f>
        <v>0</v>
      </c>
      <c r="I40" s="5">
        <f>F40+H40</f>
        <v>0</v>
      </c>
    </row>
    <row r="41" spans="2:11" s="46" customFormat="1" ht="18.600000000000001" thickBot="1">
      <c r="B41" s="18">
        <v>3</v>
      </c>
      <c r="C41" s="233" t="s">
        <v>337</v>
      </c>
      <c r="D41" s="490"/>
      <c r="E41" s="473">
        <v>47</v>
      </c>
      <c r="F41" s="204">
        <f>D41*E41</f>
        <v>0</v>
      </c>
      <c r="G41" s="205">
        <v>0.08</v>
      </c>
      <c r="H41" s="204">
        <f>ROUND(F41*G41,2)</f>
        <v>0</v>
      </c>
      <c r="I41" s="206">
        <f>F41+H41</f>
        <v>0</v>
      </c>
    </row>
    <row r="42" spans="2:11" s="46" customFormat="1" ht="18.600000000000001" thickBot="1">
      <c r="B42" s="65"/>
      <c r="C42" s="199" t="s">
        <v>42</v>
      </c>
      <c r="D42" s="199"/>
      <c r="E42" s="230"/>
      <c r="F42" s="207">
        <f>SUM(F39:F41)</f>
        <v>0</v>
      </c>
      <c r="G42" s="208">
        <v>0.08</v>
      </c>
      <c r="H42" s="209">
        <f>SUM(H39:H41)</f>
        <v>0</v>
      </c>
      <c r="I42" s="210">
        <f>ROUND(F42+H42,2)</f>
        <v>0</v>
      </c>
    </row>
    <row r="43" spans="2:11" s="46" customFormat="1" ht="46.8">
      <c r="C43" s="11"/>
      <c r="D43" s="487" t="s">
        <v>331</v>
      </c>
      <c r="E43" s="11"/>
      <c r="F43" s="75"/>
      <c r="G43" s="75"/>
      <c r="H43" s="75"/>
      <c r="I43" s="449" t="s">
        <v>546</v>
      </c>
    </row>
    <row r="44" spans="2:11">
      <c r="K44" s="200"/>
    </row>
    <row r="45" spans="2:11">
      <c r="K45" s="200"/>
    </row>
    <row r="46" spans="2:11">
      <c r="K46" s="200"/>
    </row>
    <row r="47" spans="2:11">
      <c r="K47" s="200"/>
    </row>
  </sheetData>
  <sheetProtection algorithmName="SHA-512" hashValue="GzGttXD9pPEmnrxBybEqTCk4JxpNAAvyfRpaKhldK47fJhjBvre10zrLJhtwO1SBepRAoLaTqdpS6o8x3/sVTQ==" saltValue="dvRUqflv416b3BX7Et4GCg==" spinCount="100000" sheet="1" objects="1" scenarios="1"/>
  <mergeCells count="1">
    <mergeCell ref="C36:E36"/>
  </mergeCells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39"/>
  <sheetViews>
    <sheetView topLeftCell="A21" zoomScaleNormal="100" workbookViewId="0">
      <selection activeCell="F43" sqref="F43"/>
    </sheetView>
  </sheetViews>
  <sheetFormatPr defaultColWidth="9" defaultRowHeight="14.4"/>
  <cols>
    <col min="1" max="1" width="2.88671875" customWidth="1"/>
    <col min="2" max="2" width="6.109375" customWidth="1"/>
    <col min="3" max="3" width="54.5546875" style="57" customWidth="1"/>
    <col min="4" max="4" width="15" style="57" customWidth="1"/>
    <col min="5" max="5" width="7.44140625" style="57" customWidth="1"/>
    <col min="6" max="6" width="31.44140625" style="57" customWidth="1"/>
    <col min="7" max="7" width="10.6640625" style="57" customWidth="1"/>
    <col min="8" max="8" width="12.6640625" style="57" customWidth="1"/>
    <col min="9" max="9" width="31.6640625" style="57" customWidth="1"/>
    <col min="10" max="10" width="11.33203125" style="57" customWidth="1"/>
    <col min="11" max="11" width="5.88671875" style="57" customWidth="1"/>
  </cols>
  <sheetData>
    <row r="1" spans="3:11" ht="16.2" thickBot="1">
      <c r="C1" s="213" t="s">
        <v>873</v>
      </c>
      <c r="D1" s="214"/>
      <c r="E1" s="214"/>
      <c r="F1" s="214"/>
      <c r="G1" s="214"/>
      <c r="H1" s="214"/>
      <c r="I1" s="214"/>
      <c r="J1" s="223"/>
      <c r="K1" s="215"/>
    </row>
    <row r="2" spans="3:11" ht="16.2" thickBot="1">
      <c r="C2" s="215"/>
      <c r="D2" s="215"/>
      <c r="E2" s="215"/>
      <c r="F2" s="215"/>
      <c r="G2" s="215"/>
      <c r="H2" s="215"/>
      <c r="I2" s="215"/>
      <c r="J2" s="215"/>
      <c r="K2" s="215"/>
    </row>
    <row r="3" spans="3:11" ht="16.2" thickBot="1">
      <c r="C3" s="247" t="s">
        <v>494</v>
      </c>
      <c r="D3" s="247" t="s">
        <v>78</v>
      </c>
      <c r="E3" s="215"/>
      <c r="F3" s="248" t="s">
        <v>515</v>
      </c>
      <c r="G3" s="247" t="s">
        <v>78</v>
      </c>
      <c r="H3" s="215"/>
      <c r="I3" s="250" t="s">
        <v>516</v>
      </c>
      <c r="J3" s="250" t="s">
        <v>0</v>
      </c>
      <c r="K3" s="215"/>
    </row>
    <row r="4" spans="3:11" ht="62.4">
      <c r="C4" s="184" t="s">
        <v>495</v>
      </c>
      <c r="D4" s="166" t="s">
        <v>79</v>
      </c>
      <c r="E4" s="215"/>
      <c r="F4" s="184" t="s">
        <v>501</v>
      </c>
      <c r="G4" s="166" t="s">
        <v>72</v>
      </c>
      <c r="H4" s="215"/>
      <c r="I4" s="249" t="s">
        <v>508</v>
      </c>
      <c r="J4" s="251" t="s">
        <v>80</v>
      </c>
      <c r="K4" s="215"/>
    </row>
    <row r="5" spans="3:11" ht="62.4">
      <c r="C5" s="126" t="s">
        <v>496</v>
      </c>
      <c r="D5" s="171" t="s">
        <v>81</v>
      </c>
      <c r="E5" s="215"/>
      <c r="F5" s="126" t="s">
        <v>502</v>
      </c>
      <c r="G5" s="171" t="s">
        <v>72</v>
      </c>
      <c r="H5" s="215"/>
      <c r="I5" s="234" t="s">
        <v>509</v>
      </c>
      <c r="J5" s="235" t="s">
        <v>80</v>
      </c>
      <c r="K5" s="215"/>
    </row>
    <row r="6" spans="3:11" ht="31.2">
      <c r="C6" s="126" t="s">
        <v>497</v>
      </c>
      <c r="D6" s="171" t="s">
        <v>82</v>
      </c>
      <c r="E6" s="215"/>
      <c r="F6" s="126" t="s">
        <v>503</v>
      </c>
      <c r="G6" s="171" t="s">
        <v>72</v>
      </c>
      <c r="H6" s="215"/>
      <c r="I6" s="234" t="s">
        <v>510</v>
      </c>
      <c r="J6" s="235" t="s">
        <v>80</v>
      </c>
      <c r="K6" s="215"/>
    </row>
    <row r="7" spans="3:11" ht="46.8">
      <c r="C7" s="126" t="s">
        <v>498</v>
      </c>
      <c r="D7" s="171" t="s">
        <v>83</v>
      </c>
      <c r="E7" s="215"/>
      <c r="F7" s="126" t="s">
        <v>504</v>
      </c>
      <c r="G7" s="171" t="s">
        <v>84</v>
      </c>
      <c r="H7" s="215"/>
      <c r="I7" s="234" t="s">
        <v>511</v>
      </c>
      <c r="J7" s="235" t="s">
        <v>85</v>
      </c>
      <c r="K7" s="215"/>
    </row>
    <row r="8" spans="3:11" ht="53.4" customHeight="1">
      <c r="C8" s="126" t="s">
        <v>499</v>
      </c>
      <c r="D8" s="171" t="s">
        <v>86</v>
      </c>
      <c r="E8" s="215"/>
      <c r="F8" s="126" t="s">
        <v>505</v>
      </c>
      <c r="G8" s="171" t="s">
        <v>72</v>
      </c>
      <c r="H8" s="215"/>
      <c r="I8" s="234" t="s">
        <v>512</v>
      </c>
      <c r="J8" s="235" t="s">
        <v>85</v>
      </c>
      <c r="K8" s="215"/>
    </row>
    <row r="9" spans="3:11" ht="43.95" customHeight="1">
      <c r="C9" s="125" t="s">
        <v>500</v>
      </c>
      <c r="D9" s="189" t="s">
        <v>83</v>
      </c>
      <c r="E9" s="215"/>
      <c r="F9" s="126" t="s">
        <v>506</v>
      </c>
      <c r="G9" s="171" t="s">
        <v>72</v>
      </c>
      <c r="H9" s="215"/>
      <c r="I9" s="234" t="s">
        <v>513</v>
      </c>
      <c r="J9" s="235" t="s">
        <v>80</v>
      </c>
      <c r="K9" s="215"/>
    </row>
    <row r="10" spans="3:11" ht="30.6" customHeight="1">
      <c r="C10" s="215"/>
      <c r="D10" s="215"/>
      <c r="E10" s="215"/>
      <c r="F10" s="125" t="s">
        <v>507</v>
      </c>
      <c r="G10" s="189" t="s">
        <v>87</v>
      </c>
      <c r="H10" s="215"/>
      <c r="I10" s="234" t="s">
        <v>514</v>
      </c>
      <c r="J10" s="235" t="s">
        <v>88</v>
      </c>
      <c r="K10" s="215"/>
    </row>
    <row r="11" spans="3:11" ht="20.399999999999999" customHeight="1">
      <c r="C11" s="215"/>
      <c r="D11" s="215"/>
      <c r="E11" s="215"/>
      <c r="F11" s="215"/>
      <c r="G11" s="215"/>
      <c r="H11" s="215"/>
      <c r="I11" s="236" t="s">
        <v>517</v>
      </c>
      <c r="J11" s="237"/>
      <c r="K11" s="215"/>
    </row>
    <row r="12" spans="3:11" ht="40.950000000000003" customHeight="1">
      <c r="C12" s="215"/>
      <c r="D12" s="215"/>
      <c r="E12" s="215"/>
      <c r="F12" s="215"/>
      <c r="G12" s="215"/>
      <c r="H12" s="215"/>
      <c r="I12" s="238" t="s">
        <v>518</v>
      </c>
      <c r="J12" s="237" t="s">
        <v>89</v>
      </c>
      <c r="K12" s="215"/>
    </row>
    <row r="13" spans="3:11" ht="42" customHeight="1" thickBot="1">
      <c r="C13" s="215"/>
      <c r="D13" s="215"/>
      <c r="E13" s="215"/>
      <c r="F13" s="215"/>
      <c r="G13" s="215"/>
      <c r="H13" s="215"/>
      <c r="I13" s="239" t="s">
        <v>519</v>
      </c>
      <c r="J13" s="240" t="s">
        <v>80</v>
      </c>
      <c r="K13" s="215"/>
    </row>
    <row r="14" spans="3:11" ht="16.2" thickBot="1">
      <c r="C14" s="250" t="s">
        <v>520</v>
      </c>
      <c r="D14" s="247" t="s">
        <v>0</v>
      </c>
      <c r="E14" s="215"/>
      <c r="F14" s="247" t="s">
        <v>521</v>
      </c>
      <c r="G14" s="247" t="s">
        <v>0</v>
      </c>
      <c r="H14" s="215"/>
      <c r="I14" s="215"/>
      <c r="J14" s="215"/>
      <c r="K14" s="215"/>
    </row>
    <row r="15" spans="3:11" ht="15.6">
      <c r="C15" s="249" t="s">
        <v>522</v>
      </c>
      <c r="D15" s="251" t="s">
        <v>90</v>
      </c>
      <c r="E15" s="215"/>
      <c r="F15" s="252" t="s">
        <v>526</v>
      </c>
      <c r="G15" s="253"/>
      <c r="H15" s="215"/>
      <c r="I15" s="215"/>
      <c r="J15" s="215"/>
      <c r="K15" s="215"/>
    </row>
    <row r="16" spans="3:11" ht="76.95" customHeight="1">
      <c r="C16" s="234" t="s">
        <v>523</v>
      </c>
      <c r="D16" s="235" t="s">
        <v>91</v>
      </c>
      <c r="E16" s="215"/>
      <c r="F16" s="234" t="s">
        <v>525</v>
      </c>
      <c r="G16" s="235" t="s">
        <v>92</v>
      </c>
      <c r="H16" s="215"/>
      <c r="I16" s="215"/>
      <c r="J16" s="215"/>
      <c r="K16" s="215"/>
    </row>
    <row r="17" spans="2:11" ht="15.6">
      <c r="C17" s="234" t="s">
        <v>524</v>
      </c>
      <c r="D17" s="235" t="s">
        <v>93</v>
      </c>
      <c r="E17" s="215"/>
      <c r="F17" s="236" t="s">
        <v>527</v>
      </c>
      <c r="G17" s="237"/>
      <c r="H17" s="215"/>
      <c r="I17" s="215"/>
      <c r="J17" s="215"/>
      <c r="K17" s="215"/>
    </row>
    <row r="18" spans="2:11" ht="78">
      <c r="C18" s="236" t="s">
        <v>532</v>
      </c>
      <c r="D18" s="237"/>
      <c r="E18" s="215"/>
      <c r="F18" s="238" t="s">
        <v>528</v>
      </c>
      <c r="G18" s="237" t="s">
        <v>92</v>
      </c>
      <c r="H18" s="215"/>
      <c r="I18" s="215"/>
      <c r="J18" s="215"/>
      <c r="K18" s="215"/>
    </row>
    <row r="19" spans="2:11" ht="15.6">
      <c r="C19" s="238" t="s">
        <v>533</v>
      </c>
      <c r="D19" s="241" t="s">
        <v>62</v>
      </c>
      <c r="E19" s="215"/>
      <c r="F19" s="242" t="s">
        <v>529</v>
      </c>
      <c r="G19" s="243"/>
      <c r="H19" s="215"/>
      <c r="I19" s="215"/>
      <c r="J19" s="215"/>
      <c r="K19" s="215"/>
    </row>
    <row r="20" spans="2:11" ht="118.2" customHeight="1">
      <c r="C20" s="238" t="s">
        <v>534</v>
      </c>
      <c r="D20" s="237" t="s">
        <v>94</v>
      </c>
      <c r="E20" s="215"/>
      <c r="F20" s="244" t="s">
        <v>530</v>
      </c>
      <c r="G20" s="245" t="s">
        <v>92</v>
      </c>
      <c r="H20" s="215"/>
      <c r="I20" s="246"/>
      <c r="J20" s="215"/>
      <c r="K20" s="215"/>
    </row>
    <row r="21" spans="2:11" ht="155.4" customHeight="1">
      <c r="C21" s="239" t="s">
        <v>535</v>
      </c>
      <c r="D21" s="240" t="s">
        <v>62</v>
      </c>
      <c r="E21" s="215"/>
      <c r="F21" s="561" t="s">
        <v>531</v>
      </c>
      <c r="G21" s="563" t="s">
        <v>92</v>
      </c>
      <c r="H21" s="215"/>
      <c r="I21" s="246"/>
      <c r="J21" s="215"/>
      <c r="K21" s="215"/>
    </row>
    <row r="22" spans="2:11" ht="9.6" customHeight="1">
      <c r="C22" s="215"/>
      <c r="D22" s="215"/>
      <c r="E22" s="215"/>
      <c r="F22" s="562"/>
      <c r="G22" s="564"/>
      <c r="H22" s="215"/>
      <c r="I22" s="246"/>
      <c r="J22" s="215"/>
      <c r="K22" s="215"/>
    </row>
    <row r="23" spans="2:11" ht="15.6">
      <c r="C23" s="215"/>
      <c r="D23" s="215"/>
      <c r="E23" s="215"/>
      <c r="F23" s="215"/>
      <c r="G23" s="215"/>
      <c r="H23" s="215"/>
      <c r="I23" s="246"/>
      <c r="J23" s="215"/>
      <c r="K23" s="215"/>
    </row>
    <row r="24" spans="2:11" ht="16.2" thickBot="1">
      <c r="C24" s="215"/>
      <c r="D24" s="215"/>
      <c r="E24" s="215"/>
      <c r="F24" s="215"/>
      <c r="G24" s="215"/>
      <c r="H24" s="215"/>
      <c r="I24" s="246"/>
      <c r="J24" s="215"/>
      <c r="K24" s="215"/>
    </row>
    <row r="25" spans="2:11" s="45" customFormat="1" ht="18.600000000000001" thickBot="1">
      <c r="B25" s="411"/>
      <c r="C25" s="549" t="s">
        <v>536</v>
      </c>
      <c r="D25" s="549"/>
      <c r="E25" s="549"/>
      <c r="F25" s="414"/>
      <c r="G25" s="412"/>
      <c r="H25" s="412"/>
      <c r="I25" s="413" t="s">
        <v>95</v>
      </c>
    </row>
    <row r="26" spans="2:11" s="45" customFormat="1" ht="18.600000000000001" thickBot="1">
      <c r="C26" s="14"/>
      <c r="D26" s="14"/>
      <c r="E26" s="14"/>
      <c r="F26" s="14"/>
    </row>
    <row r="27" spans="2:11" s="46" customFormat="1" ht="72.599999999999994" thickBot="1">
      <c r="B27" s="433" t="s">
        <v>23</v>
      </c>
      <c r="C27" s="438" t="s">
        <v>24</v>
      </c>
      <c r="D27" s="439" t="s">
        <v>96</v>
      </c>
      <c r="E27" s="436" t="s">
        <v>26</v>
      </c>
      <c r="F27" s="438" t="s">
        <v>97</v>
      </c>
      <c r="G27" s="439" t="s">
        <v>28</v>
      </c>
      <c r="H27" s="439" t="s">
        <v>29</v>
      </c>
      <c r="I27" s="437" t="s">
        <v>98</v>
      </c>
    </row>
    <row r="28" spans="2:11" s="46" customFormat="1" ht="18">
      <c r="B28" s="292">
        <v>1</v>
      </c>
      <c r="C28" s="448" t="s">
        <v>99</v>
      </c>
      <c r="D28" s="489"/>
      <c r="E28" s="474">
        <v>17</v>
      </c>
      <c r="F28" s="430">
        <f>D28*E28</f>
        <v>0</v>
      </c>
      <c r="G28" s="431">
        <v>0.08</v>
      </c>
      <c r="H28" s="430">
        <f>ROUND(F28*G28,2)</f>
        <v>0</v>
      </c>
      <c r="I28" s="432">
        <f>F28+H28</f>
        <v>0</v>
      </c>
    </row>
    <row r="29" spans="2:11" s="46" customFormat="1" ht="18">
      <c r="B29" s="18">
        <v>2</v>
      </c>
      <c r="C29" s="2" t="s">
        <v>100</v>
      </c>
      <c r="D29" s="490"/>
      <c r="E29" s="473">
        <v>98</v>
      </c>
      <c r="F29" s="3">
        <f t="shared" ref="F29:F36" si="0">D29*E29</f>
        <v>0</v>
      </c>
      <c r="G29" s="4">
        <v>0.08</v>
      </c>
      <c r="H29" s="3">
        <f t="shared" ref="H29:H36" si="1">ROUND(F29*G29,2)</f>
        <v>0</v>
      </c>
      <c r="I29" s="5">
        <f t="shared" ref="I29:I36" si="2">F29+H29</f>
        <v>0</v>
      </c>
    </row>
    <row r="30" spans="2:11" s="46" customFormat="1" ht="18">
      <c r="B30" s="18">
        <v>3</v>
      </c>
      <c r="C30" s="201" t="s">
        <v>101</v>
      </c>
      <c r="D30" s="490"/>
      <c r="E30" s="473">
        <v>20</v>
      </c>
      <c r="F30" s="3">
        <f t="shared" si="0"/>
        <v>0</v>
      </c>
      <c r="G30" s="4">
        <v>0.08</v>
      </c>
      <c r="H30" s="3">
        <f t="shared" si="1"/>
        <v>0</v>
      </c>
      <c r="I30" s="5">
        <f t="shared" si="2"/>
        <v>0</v>
      </c>
    </row>
    <row r="31" spans="2:11" s="46" customFormat="1" ht="18">
      <c r="B31" s="18">
        <v>4</v>
      </c>
      <c r="C31" s="202" t="s">
        <v>102</v>
      </c>
      <c r="D31" s="490"/>
      <c r="E31" s="473">
        <v>32</v>
      </c>
      <c r="F31" s="3">
        <f t="shared" si="0"/>
        <v>0</v>
      </c>
      <c r="G31" s="4">
        <v>0.08</v>
      </c>
      <c r="H31" s="3">
        <f t="shared" si="1"/>
        <v>0</v>
      </c>
      <c r="I31" s="5">
        <f t="shared" si="2"/>
        <v>0</v>
      </c>
    </row>
    <row r="32" spans="2:11" s="46" customFormat="1" ht="18">
      <c r="B32" s="18">
        <v>5</v>
      </c>
      <c r="C32" s="201" t="s">
        <v>103</v>
      </c>
      <c r="D32" s="490"/>
      <c r="E32" s="473">
        <v>17</v>
      </c>
      <c r="F32" s="3">
        <f t="shared" si="0"/>
        <v>0</v>
      </c>
      <c r="G32" s="4">
        <v>0.08</v>
      </c>
      <c r="H32" s="3">
        <f t="shared" si="1"/>
        <v>0</v>
      </c>
      <c r="I32" s="5">
        <f t="shared" si="2"/>
        <v>0</v>
      </c>
    </row>
    <row r="33" spans="2:11" s="46" customFormat="1" ht="18">
      <c r="B33" s="18">
        <v>6</v>
      </c>
      <c r="C33" s="202" t="s">
        <v>104</v>
      </c>
      <c r="D33" s="490"/>
      <c r="E33" s="473">
        <v>2</v>
      </c>
      <c r="F33" s="3">
        <f t="shared" si="0"/>
        <v>0</v>
      </c>
      <c r="G33" s="4">
        <v>0.08</v>
      </c>
      <c r="H33" s="3">
        <f t="shared" si="1"/>
        <v>0</v>
      </c>
      <c r="I33" s="5">
        <f t="shared" si="2"/>
        <v>0</v>
      </c>
    </row>
    <row r="34" spans="2:11" s="46" customFormat="1" ht="18">
      <c r="B34" s="18">
        <v>7</v>
      </c>
      <c r="C34" s="233" t="s">
        <v>339</v>
      </c>
      <c r="D34" s="490"/>
      <c r="E34" s="473">
        <v>26</v>
      </c>
      <c r="F34" s="3">
        <f t="shared" si="0"/>
        <v>0</v>
      </c>
      <c r="G34" s="4">
        <v>0.08</v>
      </c>
      <c r="H34" s="3">
        <f t="shared" si="1"/>
        <v>0</v>
      </c>
      <c r="I34" s="5">
        <f t="shared" si="2"/>
        <v>0</v>
      </c>
    </row>
    <row r="35" spans="2:11" s="46" customFormat="1" ht="18">
      <c r="B35" s="18">
        <v>8</v>
      </c>
      <c r="C35" s="201" t="s">
        <v>105</v>
      </c>
      <c r="D35" s="490"/>
      <c r="E35" s="473">
        <v>4</v>
      </c>
      <c r="F35" s="3">
        <f t="shared" si="0"/>
        <v>0</v>
      </c>
      <c r="G35" s="4">
        <v>0.08</v>
      </c>
      <c r="H35" s="3">
        <f t="shared" si="1"/>
        <v>0</v>
      </c>
      <c r="I35" s="5">
        <f t="shared" si="2"/>
        <v>0</v>
      </c>
    </row>
    <row r="36" spans="2:11" s="46" customFormat="1" ht="18.600000000000001" thickBot="1">
      <c r="B36" s="18">
        <v>9</v>
      </c>
      <c r="C36" s="202" t="s">
        <v>106</v>
      </c>
      <c r="D36" s="490"/>
      <c r="E36" s="473">
        <v>17</v>
      </c>
      <c r="F36" s="204">
        <f t="shared" si="0"/>
        <v>0</v>
      </c>
      <c r="G36" s="205">
        <v>0.08</v>
      </c>
      <c r="H36" s="204">
        <f t="shared" si="1"/>
        <v>0</v>
      </c>
      <c r="I36" s="206">
        <f t="shared" si="2"/>
        <v>0</v>
      </c>
    </row>
    <row r="37" spans="2:11" s="46" customFormat="1" ht="18.600000000000001" thickBot="1">
      <c r="B37" s="54"/>
      <c r="C37" s="199" t="s">
        <v>42</v>
      </c>
      <c r="D37" s="199"/>
      <c r="E37" s="60"/>
      <c r="F37" s="207">
        <f>SUM(F28:F36)</f>
        <v>0</v>
      </c>
      <c r="G37" s="208">
        <v>0.08</v>
      </c>
      <c r="H37" s="209">
        <f>SUM(H28:H36)</f>
        <v>0</v>
      </c>
      <c r="I37" s="254">
        <f>ROUND(F37+H37,2)</f>
        <v>0</v>
      </c>
    </row>
    <row r="38" spans="2:11" s="46" customFormat="1" ht="31.2">
      <c r="D38" s="487" t="s">
        <v>331</v>
      </c>
      <c r="F38" s="106"/>
      <c r="G38" s="106"/>
      <c r="H38" s="106"/>
      <c r="I38" s="105" t="s">
        <v>330</v>
      </c>
    </row>
    <row r="39" spans="2:11">
      <c r="B39" s="200"/>
      <c r="K39"/>
    </row>
  </sheetData>
  <sheetProtection algorithmName="SHA-512" hashValue="I2KowDLaLwoqVROvjGYWui2mRaNUFnRfUfcY2KhvX8vPedVllR7iIQrWG8TnQXj4nqAaDpjVuliAcP/V7GTF3g==" saltValue="mqrONMtyvL+350IZetvyew==" spinCount="100000" sheet="1" objects="1" scenarios="1"/>
  <mergeCells count="3">
    <mergeCell ref="C25:E25"/>
    <mergeCell ref="F21:F22"/>
    <mergeCell ref="G21:G22"/>
  </mergeCells>
  <pageMargins left="0.7" right="0.7" top="0.75" bottom="0.75" header="0.3" footer="0.3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54"/>
  <sheetViews>
    <sheetView topLeftCell="A33" zoomScaleNormal="100" workbookViewId="0">
      <selection activeCell="E54" sqref="E54"/>
    </sheetView>
  </sheetViews>
  <sheetFormatPr defaultColWidth="9" defaultRowHeight="14.4"/>
  <cols>
    <col min="1" max="2" width="3.6640625" customWidth="1"/>
    <col min="3" max="3" width="45.88671875" style="57" customWidth="1"/>
    <col min="4" max="4" width="12.33203125" style="57" customWidth="1"/>
    <col min="5" max="5" width="13.109375" style="57" customWidth="1"/>
    <col min="6" max="6" width="45" style="57" customWidth="1"/>
    <col min="7" max="7" width="12" style="57" customWidth="1"/>
    <col min="8" max="8" width="19.33203125" customWidth="1"/>
    <col min="9" max="9" width="27.6640625" customWidth="1"/>
  </cols>
  <sheetData>
    <row r="1" spans="2:9" ht="16.2" thickBot="1">
      <c r="B1" s="87"/>
      <c r="C1" s="213" t="s">
        <v>873</v>
      </c>
      <c r="D1" s="214"/>
      <c r="E1" s="214"/>
      <c r="F1" s="223"/>
      <c r="G1" s="215"/>
      <c r="H1" s="87"/>
      <c r="I1" s="87"/>
    </row>
    <row r="2" spans="2:9" ht="16.2" thickBot="1">
      <c r="B2" s="87"/>
      <c r="C2" s="215"/>
      <c r="D2" s="215"/>
      <c r="E2" s="215"/>
      <c r="F2" s="215"/>
      <c r="G2" s="215"/>
      <c r="H2" s="87"/>
      <c r="I2" s="87"/>
    </row>
    <row r="3" spans="2:9" ht="16.2" thickBot="1">
      <c r="B3" s="87"/>
      <c r="C3" s="260" t="s">
        <v>537</v>
      </c>
      <c r="D3" s="259"/>
      <c r="E3" s="215"/>
      <c r="F3" s="260" t="s">
        <v>538</v>
      </c>
      <c r="G3" s="215"/>
      <c r="H3" s="87"/>
      <c r="I3" s="87"/>
    </row>
    <row r="4" spans="2:9" ht="15.6">
      <c r="B4" s="87"/>
      <c r="C4" s="183" t="s">
        <v>107</v>
      </c>
      <c r="D4" s="166" t="s">
        <v>72</v>
      </c>
      <c r="E4" s="215"/>
      <c r="F4" s="261" t="s">
        <v>107</v>
      </c>
      <c r="G4" s="215"/>
      <c r="H4" s="87"/>
      <c r="I4" s="87"/>
    </row>
    <row r="5" spans="2:9" ht="31.2">
      <c r="B5" s="87"/>
      <c r="C5" s="192" t="s">
        <v>324</v>
      </c>
      <c r="D5" s="171" t="s">
        <v>108</v>
      </c>
      <c r="E5" s="215"/>
      <c r="F5" s="262" t="s">
        <v>324</v>
      </c>
      <c r="G5" s="215"/>
      <c r="H5" s="87"/>
      <c r="I5" s="87"/>
    </row>
    <row r="6" spans="2:9" ht="15.6">
      <c r="B6" s="87"/>
      <c r="C6" s="192" t="s">
        <v>323</v>
      </c>
      <c r="D6" s="171" t="s">
        <v>72</v>
      </c>
      <c r="E6" s="215"/>
      <c r="F6" s="262" t="s">
        <v>323</v>
      </c>
      <c r="G6" s="215"/>
      <c r="H6" s="87"/>
      <c r="I6" s="87"/>
    </row>
    <row r="7" spans="2:9" ht="15.6">
      <c r="B7" s="87"/>
      <c r="C7" s="192" t="s">
        <v>109</v>
      </c>
      <c r="D7" s="171" t="s">
        <v>110</v>
      </c>
      <c r="E7" s="215"/>
      <c r="F7" s="262" t="s">
        <v>109</v>
      </c>
      <c r="G7" s="215"/>
      <c r="H7" s="87"/>
      <c r="I7" s="87"/>
    </row>
    <row r="8" spans="2:9" ht="16.2" thickBot="1">
      <c r="B8" s="87"/>
      <c r="C8" s="218" t="s">
        <v>111</v>
      </c>
      <c r="D8" s="189" t="s">
        <v>112</v>
      </c>
      <c r="E8" s="215"/>
      <c r="F8" s="263" t="s">
        <v>111</v>
      </c>
      <c r="G8" s="215"/>
      <c r="H8" s="87"/>
      <c r="I8" s="87"/>
    </row>
    <row r="9" spans="2:9" ht="15.6">
      <c r="B9" s="87"/>
      <c r="C9" s="215"/>
      <c r="D9" s="215"/>
      <c r="E9" s="215"/>
      <c r="F9" s="215"/>
      <c r="G9" s="215"/>
      <c r="H9" s="87"/>
      <c r="I9" s="87"/>
    </row>
    <row r="10" spans="2:9" ht="16.2" thickBot="1">
      <c r="B10" s="87"/>
      <c r="C10" s="215"/>
      <c r="D10" s="215"/>
      <c r="E10" s="215"/>
      <c r="F10" s="215"/>
      <c r="G10" s="215"/>
      <c r="H10" s="87"/>
      <c r="I10" s="87"/>
    </row>
    <row r="11" spans="2:9" ht="16.2" thickBot="1">
      <c r="B11" s="87"/>
      <c r="C11" s="260" t="s">
        <v>539</v>
      </c>
      <c r="D11" s="259"/>
      <c r="E11" s="215"/>
      <c r="F11" s="260" t="s">
        <v>540</v>
      </c>
      <c r="G11" s="215"/>
      <c r="H11" s="87"/>
      <c r="I11" s="87"/>
    </row>
    <row r="12" spans="2:9" ht="15.6">
      <c r="B12" s="87"/>
      <c r="C12" s="183" t="s">
        <v>113</v>
      </c>
      <c r="D12" s="166" t="s">
        <v>66</v>
      </c>
      <c r="E12" s="215"/>
      <c r="F12" s="261" t="s">
        <v>113</v>
      </c>
      <c r="G12" s="215"/>
      <c r="H12" s="87"/>
      <c r="I12" s="87"/>
    </row>
    <row r="13" spans="2:9" ht="15.6">
      <c r="B13" s="87"/>
      <c r="C13" s="192" t="s">
        <v>107</v>
      </c>
      <c r="D13" s="171" t="s">
        <v>72</v>
      </c>
      <c r="E13" s="215"/>
      <c r="F13" s="262" t="s">
        <v>107</v>
      </c>
      <c r="G13" s="215"/>
      <c r="H13" s="87"/>
      <c r="I13" s="87"/>
    </row>
    <row r="14" spans="2:9" ht="31.2">
      <c r="B14" s="87"/>
      <c r="C14" s="192" t="s">
        <v>324</v>
      </c>
      <c r="D14" s="171" t="s">
        <v>108</v>
      </c>
      <c r="E14" s="215"/>
      <c r="F14" s="262" t="s">
        <v>324</v>
      </c>
      <c r="G14" s="215"/>
      <c r="H14" s="87"/>
      <c r="I14" s="87"/>
    </row>
    <row r="15" spans="2:9" ht="15.6">
      <c r="B15" s="87"/>
      <c r="C15" s="192" t="s">
        <v>323</v>
      </c>
      <c r="D15" s="171" t="s">
        <v>72</v>
      </c>
      <c r="E15" s="215"/>
      <c r="F15" s="262" t="s">
        <v>323</v>
      </c>
      <c r="G15" s="215"/>
      <c r="H15" s="87"/>
      <c r="I15" s="87"/>
    </row>
    <row r="16" spans="2:9" ht="15.6">
      <c r="B16" s="87"/>
      <c r="C16" s="192" t="s">
        <v>109</v>
      </c>
      <c r="D16" s="171" t="s">
        <v>110</v>
      </c>
      <c r="E16" s="215"/>
      <c r="F16" s="262" t="s">
        <v>109</v>
      </c>
      <c r="G16" s="215"/>
      <c r="H16" s="87"/>
      <c r="I16" s="87"/>
    </row>
    <row r="17" spans="2:9" ht="16.2" thickBot="1">
      <c r="B17" s="87"/>
      <c r="C17" s="218" t="s">
        <v>111</v>
      </c>
      <c r="D17" s="189" t="s">
        <v>112</v>
      </c>
      <c r="E17" s="215"/>
      <c r="F17" s="263" t="s">
        <v>111</v>
      </c>
      <c r="G17" s="215"/>
      <c r="H17" s="87"/>
      <c r="I17" s="87"/>
    </row>
    <row r="18" spans="2:9" ht="15.6">
      <c r="B18" s="87"/>
      <c r="C18" s="215"/>
      <c r="D18" s="215"/>
      <c r="E18" s="215"/>
      <c r="F18" s="215"/>
      <c r="G18" s="215"/>
      <c r="H18" s="87"/>
      <c r="I18" s="87"/>
    </row>
    <row r="19" spans="2:9" ht="16.2" thickBot="1">
      <c r="B19" s="87"/>
      <c r="C19" s="215"/>
      <c r="D19" s="215"/>
      <c r="E19" s="215"/>
      <c r="F19" s="215"/>
      <c r="G19" s="215"/>
      <c r="H19" s="87"/>
      <c r="I19" s="87"/>
    </row>
    <row r="20" spans="2:9" ht="16.2" thickBot="1">
      <c r="B20" s="87"/>
      <c r="C20" s="260" t="s">
        <v>541</v>
      </c>
      <c r="D20" s="259"/>
      <c r="E20" s="215"/>
      <c r="F20" s="260" t="s">
        <v>542</v>
      </c>
      <c r="G20" s="215"/>
      <c r="H20" s="87"/>
      <c r="I20" s="87"/>
    </row>
    <row r="21" spans="2:9" ht="46.8">
      <c r="B21" s="87"/>
      <c r="C21" s="183" t="s">
        <v>325</v>
      </c>
      <c r="D21" s="166"/>
      <c r="E21" s="215"/>
      <c r="F21" s="261" t="s">
        <v>114</v>
      </c>
      <c r="G21" s="215"/>
      <c r="H21" s="87"/>
      <c r="I21" s="87"/>
    </row>
    <row r="22" spans="2:9" ht="15.6">
      <c r="B22" s="87"/>
      <c r="C22" s="192" t="s">
        <v>113</v>
      </c>
      <c r="D22" s="171" t="s">
        <v>66</v>
      </c>
      <c r="E22" s="215"/>
      <c r="F22" s="262" t="s">
        <v>113</v>
      </c>
      <c r="G22" s="215"/>
      <c r="H22" s="87"/>
      <c r="I22" s="87"/>
    </row>
    <row r="23" spans="2:9" ht="15.6">
      <c r="B23" s="87"/>
      <c r="C23" s="192" t="s">
        <v>107</v>
      </c>
      <c r="D23" s="171" t="s">
        <v>72</v>
      </c>
      <c r="E23" s="215"/>
      <c r="F23" s="262" t="s">
        <v>107</v>
      </c>
      <c r="G23" s="215"/>
      <c r="H23" s="87"/>
      <c r="I23" s="87"/>
    </row>
    <row r="24" spans="2:9" ht="31.2">
      <c r="B24" s="87"/>
      <c r="C24" s="192" t="s">
        <v>324</v>
      </c>
      <c r="D24" s="171" t="s">
        <v>108</v>
      </c>
      <c r="E24" s="215"/>
      <c r="F24" s="262" t="s">
        <v>324</v>
      </c>
      <c r="G24" s="215"/>
      <c r="H24" s="87"/>
      <c r="I24" s="87"/>
    </row>
    <row r="25" spans="2:9" ht="15.6">
      <c r="B25" s="87"/>
      <c r="C25" s="192" t="s">
        <v>323</v>
      </c>
      <c r="D25" s="171" t="s">
        <v>72</v>
      </c>
      <c r="E25" s="215"/>
      <c r="F25" s="262" t="s">
        <v>323</v>
      </c>
      <c r="G25" s="215"/>
      <c r="H25" s="87"/>
      <c r="I25" s="87"/>
    </row>
    <row r="26" spans="2:9" ht="15.6">
      <c r="B26" s="87"/>
      <c r="C26" s="192" t="s">
        <v>109</v>
      </c>
      <c r="D26" s="171" t="s">
        <v>110</v>
      </c>
      <c r="E26" s="215"/>
      <c r="F26" s="262" t="s">
        <v>109</v>
      </c>
      <c r="G26" s="215"/>
      <c r="H26" s="87"/>
      <c r="I26" s="87"/>
    </row>
    <row r="27" spans="2:9" ht="16.2" thickBot="1">
      <c r="B27" s="87"/>
      <c r="C27" s="218" t="s">
        <v>111</v>
      </c>
      <c r="D27" s="189" t="s">
        <v>112</v>
      </c>
      <c r="E27" s="215"/>
      <c r="F27" s="263" t="s">
        <v>111</v>
      </c>
      <c r="G27" s="215"/>
      <c r="H27" s="87"/>
      <c r="I27" s="87"/>
    </row>
    <row r="28" spans="2:9" ht="15.6">
      <c r="B28" s="87"/>
      <c r="C28" s="215"/>
      <c r="D28" s="215"/>
      <c r="E28" s="215"/>
      <c r="F28" s="215"/>
      <c r="G28" s="215"/>
      <c r="H28" s="87"/>
      <c r="I28" s="87"/>
    </row>
    <row r="29" spans="2:9" ht="16.2" thickBot="1">
      <c r="B29" s="87"/>
      <c r="C29" s="215"/>
      <c r="D29" s="215"/>
      <c r="E29" s="215"/>
      <c r="F29" s="215"/>
      <c r="G29" s="215"/>
      <c r="H29" s="87"/>
      <c r="I29" s="87"/>
    </row>
    <row r="30" spans="2:9" ht="16.2" thickBot="1">
      <c r="B30" s="87"/>
      <c r="C30" s="260" t="s">
        <v>543</v>
      </c>
      <c r="D30" s="259"/>
      <c r="E30" s="215"/>
      <c r="F30" s="260" t="s">
        <v>544</v>
      </c>
      <c r="G30" s="215"/>
      <c r="H30" s="87"/>
      <c r="I30" s="87"/>
    </row>
    <row r="31" spans="2:9" ht="15.6">
      <c r="B31" s="87"/>
      <c r="C31" s="257" t="s">
        <v>115</v>
      </c>
      <c r="D31" s="258"/>
      <c r="E31" s="215"/>
      <c r="F31" s="261" t="s">
        <v>115</v>
      </c>
      <c r="G31" s="215"/>
      <c r="H31" s="87"/>
      <c r="I31" s="87"/>
    </row>
    <row r="32" spans="2:9" ht="15.6">
      <c r="B32" s="87"/>
      <c r="C32" s="255" t="s">
        <v>116</v>
      </c>
      <c r="D32" s="256"/>
      <c r="E32" s="215"/>
      <c r="F32" s="262" t="s">
        <v>116</v>
      </c>
      <c r="G32" s="215"/>
      <c r="H32" s="87"/>
      <c r="I32" s="87"/>
    </row>
    <row r="33" spans="2:12" ht="15.6">
      <c r="B33" s="87"/>
      <c r="C33" s="255" t="s">
        <v>113</v>
      </c>
      <c r="D33" s="256" t="s">
        <v>66</v>
      </c>
      <c r="E33" s="215"/>
      <c r="F33" s="262" t="s">
        <v>113</v>
      </c>
      <c r="G33" s="215"/>
      <c r="H33" s="87"/>
      <c r="I33" s="87"/>
    </row>
    <row r="34" spans="2:12" ht="15.6">
      <c r="B34" s="87"/>
      <c r="C34" s="255" t="s">
        <v>117</v>
      </c>
      <c r="D34" s="256" t="s">
        <v>81</v>
      </c>
      <c r="E34" s="215"/>
      <c r="F34" s="262" t="s">
        <v>117</v>
      </c>
      <c r="G34" s="215"/>
      <c r="H34" s="87"/>
      <c r="I34" s="87"/>
    </row>
    <row r="35" spans="2:12" ht="15.6">
      <c r="B35" s="87"/>
      <c r="C35" s="255" t="s">
        <v>107</v>
      </c>
      <c r="D35" s="256" t="s">
        <v>72</v>
      </c>
      <c r="E35" s="215"/>
      <c r="F35" s="262" t="s">
        <v>107</v>
      </c>
      <c r="G35" s="215"/>
      <c r="H35" s="87"/>
      <c r="I35" s="87"/>
    </row>
    <row r="36" spans="2:12" ht="31.2">
      <c r="B36" s="87"/>
      <c r="C36" s="255" t="s">
        <v>324</v>
      </c>
      <c r="D36" s="256" t="s">
        <v>108</v>
      </c>
      <c r="E36" s="215"/>
      <c r="F36" s="262" t="s">
        <v>324</v>
      </c>
      <c r="G36" s="215"/>
      <c r="H36" s="87"/>
      <c r="I36" s="87"/>
    </row>
    <row r="37" spans="2:12" ht="15.6">
      <c r="B37" s="87"/>
      <c r="C37" s="255" t="s">
        <v>323</v>
      </c>
      <c r="D37" s="256" t="s">
        <v>72</v>
      </c>
      <c r="E37" s="215"/>
      <c r="F37" s="262" t="s">
        <v>323</v>
      </c>
      <c r="G37" s="215"/>
      <c r="H37" s="87"/>
      <c r="I37" s="87"/>
    </row>
    <row r="38" spans="2:12" ht="15.6">
      <c r="B38" s="87"/>
      <c r="C38" s="255" t="s">
        <v>109</v>
      </c>
      <c r="D38" s="256" t="s">
        <v>110</v>
      </c>
      <c r="E38" s="215"/>
      <c r="F38" s="262" t="s">
        <v>109</v>
      </c>
      <c r="G38" s="215"/>
      <c r="H38" s="87"/>
      <c r="I38" s="87"/>
    </row>
    <row r="39" spans="2:12" ht="16.2" thickBot="1">
      <c r="B39" s="87"/>
      <c r="C39" s="255" t="s">
        <v>111</v>
      </c>
      <c r="D39" s="256" t="s">
        <v>112</v>
      </c>
      <c r="E39" s="215"/>
      <c r="F39" s="263" t="s">
        <v>111</v>
      </c>
      <c r="G39" s="215"/>
      <c r="H39" s="87"/>
      <c r="I39" s="87"/>
    </row>
    <row r="40" spans="2:12" ht="15.6">
      <c r="B40" s="87"/>
      <c r="C40" s="215"/>
      <c r="D40" s="215"/>
      <c r="E40" s="215"/>
      <c r="F40" s="215"/>
      <c r="G40" s="215"/>
      <c r="H40" s="87"/>
      <c r="I40" s="87"/>
    </row>
    <row r="41" spans="2:12" ht="15" thickBot="1"/>
    <row r="42" spans="2:12" s="45" customFormat="1" ht="18.600000000000001" thickBot="1">
      <c r="B42" s="415"/>
      <c r="C42" s="549" t="s">
        <v>545</v>
      </c>
      <c r="D42" s="550"/>
      <c r="E42" s="550"/>
      <c r="F42" s="414"/>
      <c r="G42" s="412"/>
      <c r="H42" s="412"/>
      <c r="I42" s="413"/>
    </row>
    <row r="43" spans="2:12" s="45" customFormat="1" ht="18.600000000000001" thickBot="1">
      <c r="B43" s="14"/>
      <c r="C43" s="14"/>
      <c r="D43" s="14"/>
      <c r="E43" s="14"/>
      <c r="F43" s="14"/>
    </row>
    <row r="44" spans="2:12" s="46" customFormat="1" ht="90.6" thickBot="1">
      <c r="B44" s="433" t="s">
        <v>23</v>
      </c>
      <c r="C44" s="434" t="s">
        <v>24</v>
      </c>
      <c r="D44" s="435" t="s">
        <v>118</v>
      </c>
      <c r="E44" s="436" t="s">
        <v>26</v>
      </c>
      <c r="F44" s="434" t="s">
        <v>119</v>
      </c>
      <c r="G44" s="435" t="s">
        <v>28</v>
      </c>
      <c r="H44" s="435" t="s">
        <v>29</v>
      </c>
      <c r="I44" s="451" t="s">
        <v>120</v>
      </c>
      <c r="J44" s="52"/>
      <c r="K44" s="63"/>
      <c r="L44" s="63"/>
    </row>
    <row r="45" spans="2:12" s="46" customFormat="1" ht="18">
      <c r="B45" s="292">
        <v>1</v>
      </c>
      <c r="C45" s="448" t="s">
        <v>121</v>
      </c>
      <c r="D45" s="489"/>
      <c r="E45" s="474">
        <v>10</v>
      </c>
      <c r="F45" s="430">
        <f>D45*E45</f>
        <v>0</v>
      </c>
      <c r="G45" s="431">
        <v>0.23</v>
      </c>
      <c r="H45" s="430">
        <f>ROUND(F45*G45,2)</f>
        <v>0</v>
      </c>
      <c r="I45" s="450">
        <f>F45+H45</f>
        <v>0</v>
      </c>
      <c r="J45" s="11"/>
      <c r="K45" s="11"/>
      <c r="L45" s="11"/>
    </row>
    <row r="46" spans="2:12" s="46" customFormat="1" ht="18">
      <c r="B46" s="18">
        <v>2</v>
      </c>
      <c r="C46" s="2" t="s">
        <v>122</v>
      </c>
      <c r="D46" s="490"/>
      <c r="E46" s="473">
        <v>23</v>
      </c>
      <c r="F46" s="3">
        <f t="shared" ref="F46:F52" si="0">D46*E46</f>
        <v>0</v>
      </c>
      <c r="G46" s="4">
        <v>0.23</v>
      </c>
      <c r="H46" s="3">
        <f t="shared" ref="H46:H52" si="1">ROUND(F46*G46,2)</f>
        <v>0</v>
      </c>
      <c r="I46" s="64">
        <f t="shared" ref="I46:I52" si="2">F46+H46</f>
        <v>0</v>
      </c>
      <c r="J46" s="11"/>
      <c r="K46" s="11"/>
      <c r="L46" s="11"/>
    </row>
    <row r="47" spans="2:12" s="46" customFormat="1" ht="18">
      <c r="B47" s="18">
        <v>3</v>
      </c>
      <c r="C47" s="2" t="s">
        <v>123</v>
      </c>
      <c r="D47" s="490"/>
      <c r="E47" s="473">
        <v>42</v>
      </c>
      <c r="F47" s="3">
        <f t="shared" si="0"/>
        <v>0</v>
      </c>
      <c r="G47" s="4">
        <v>0.23</v>
      </c>
      <c r="H47" s="3">
        <f t="shared" si="1"/>
        <v>0</v>
      </c>
      <c r="I47" s="64">
        <f t="shared" si="2"/>
        <v>0</v>
      </c>
      <c r="J47" s="11"/>
      <c r="K47" s="11"/>
      <c r="L47" s="11"/>
    </row>
    <row r="48" spans="2:12" s="46" customFormat="1" ht="18">
      <c r="B48" s="18">
        <v>4</v>
      </c>
      <c r="C48" s="2" t="s">
        <v>124</v>
      </c>
      <c r="D48" s="490"/>
      <c r="E48" s="473">
        <v>225</v>
      </c>
      <c r="F48" s="3">
        <f t="shared" si="0"/>
        <v>0</v>
      </c>
      <c r="G48" s="4">
        <v>0.23</v>
      </c>
      <c r="H48" s="3">
        <f t="shared" si="1"/>
        <v>0</v>
      </c>
      <c r="I48" s="64">
        <f t="shared" si="2"/>
        <v>0</v>
      </c>
      <c r="J48" s="11"/>
      <c r="K48" s="11"/>
      <c r="L48" s="11"/>
    </row>
    <row r="49" spans="2:12" s="46" customFormat="1" ht="18">
      <c r="B49" s="18">
        <v>5</v>
      </c>
      <c r="C49" s="2" t="s">
        <v>125</v>
      </c>
      <c r="D49" s="490"/>
      <c r="E49" s="473">
        <v>25</v>
      </c>
      <c r="F49" s="3">
        <f t="shared" si="0"/>
        <v>0</v>
      </c>
      <c r="G49" s="4">
        <v>0.23</v>
      </c>
      <c r="H49" s="3">
        <f t="shared" si="1"/>
        <v>0</v>
      </c>
      <c r="I49" s="64">
        <f t="shared" si="2"/>
        <v>0</v>
      </c>
      <c r="J49" s="11"/>
      <c r="K49" s="11"/>
      <c r="L49" s="11"/>
    </row>
    <row r="50" spans="2:12" s="46" customFormat="1" ht="18">
      <c r="B50" s="18">
        <v>6</v>
      </c>
      <c r="C50" s="2" t="s">
        <v>126</v>
      </c>
      <c r="D50" s="490"/>
      <c r="E50" s="473">
        <v>28</v>
      </c>
      <c r="F50" s="3">
        <f t="shared" si="0"/>
        <v>0</v>
      </c>
      <c r="G50" s="4">
        <v>0.23</v>
      </c>
      <c r="H50" s="3">
        <f t="shared" si="1"/>
        <v>0</v>
      </c>
      <c r="I50" s="64">
        <f t="shared" si="2"/>
        <v>0</v>
      </c>
      <c r="J50" s="11"/>
      <c r="K50" s="11"/>
      <c r="L50" s="11"/>
    </row>
    <row r="51" spans="2:12" s="46" customFormat="1" ht="18">
      <c r="B51" s="18">
        <v>7</v>
      </c>
      <c r="C51" s="2" t="s">
        <v>127</v>
      </c>
      <c r="D51" s="490"/>
      <c r="E51" s="473">
        <v>44</v>
      </c>
      <c r="F51" s="3">
        <f t="shared" si="0"/>
        <v>0</v>
      </c>
      <c r="G51" s="4">
        <v>0.23</v>
      </c>
      <c r="H51" s="3">
        <f t="shared" si="1"/>
        <v>0</v>
      </c>
      <c r="I51" s="64">
        <f t="shared" si="2"/>
        <v>0</v>
      </c>
      <c r="J51" s="11"/>
      <c r="K51" s="11"/>
      <c r="L51" s="11"/>
    </row>
    <row r="52" spans="2:12" s="46" customFormat="1" ht="18.600000000000001" thickBot="1">
      <c r="B52" s="18">
        <v>8</v>
      </c>
      <c r="C52" s="2" t="s">
        <v>128</v>
      </c>
      <c r="D52" s="490"/>
      <c r="E52" s="473">
        <v>60</v>
      </c>
      <c r="F52" s="204">
        <f t="shared" si="0"/>
        <v>0</v>
      </c>
      <c r="G52" s="205">
        <v>0.23</v>
      </c>
      <c r="H52" s="204">
        <f t="shared" si="1"/>
        <v>0</v>
      </c>
      <c r="I52" s="264">
        <f t="shared" si="2"/>
        <v>0</v>
      </c>
      <c r="J52" s="11"/>
      <c r="K52" s="11"/>
      <c r="L52" s="11"/>
    </row>
    <row r="53" spans="2:12" s="46" customFormat="1" ht="18.600000000000001" thickBot="1">
      <c r="B53" s="22"/>
      <c r="C53" s="55" t="s">
        <v>42</v>
      </c>
      <c r="D53" s="55"/>
      <c r="E53" s="203"/>
      <c r="F53" s="265">
        <f>SUM(F45:F52)</f>
        <v>0</v>
      </c>
      <c r="G53" s="266">
        <v>0.23</v>
      </c>
      <c r="H53" s="267">
        <f>SUM(H45:H52)</f>
        <v>0</v>
      </c>
      <c r="I53" s="212">
        <f>ROUND(F53+H53,2)</f>
        <v>0</v>
      </c>
      <c r="J53" s="11"/>
      <c r="K53" s="11"/>
      <c r="L53" s="11"/>
    </row>
    <row r="54" spans="2:12" ht="46.8">
      <c r="B54" s="46"/>
      <c r="D54" s="487" t="s">
        <v>332</v>
      </c>
      <c r="F54" s="76"/>
      <c r="G54" s="76"/>
      <c r="H54" s="76"/>
      <c r="I54" s="107" t="s">
        <v>546</v>
      </c>
    </row>
  </sheetData>
  <sheetProtection algorithmName="SHA-512" hashValue="+006QNbNsvbT5LeI3ssHwPLuwLqmyn07/45RRWN2Pqj/0uW1MJnUr2Kq9p5XB22HPBRGfV8E4NTRT5rTTY4IYg==" saltValue="MLU7er87eXfAfPjkQMh1kA==" spinCount="100000" sheet="1" objects="1" scenarios="1"/>
  <mergeCells count="1">
    <mergeCell ref="C42:E42"/>
  </mergeCells>
  <pageMargins left="0.7" right="0.7" top="0.75" bottom="0.75" header="0.3" footer="0.3"/>
  <pageSetup paperSize="9"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68"/>
  <sheetViews>
    <sheetView topLeftCell="A44" zoomScaleNormal="100" workbookViewId="0">
      <selection activeCell="D64" sqref="D64"/>
    </sheetView>
  </sheetViews>
  <sheetFormatPr defaultColWidth="9" defaultRowHeight="14.4"/>
  <cols>
    <col min="1" max="1" width="4.44140625" customWidth="1"/>
    <col min="2" max="2" width="4.5546875" customWidth="1"/>
    <col min="3" max="3" width="44.33203125" style="45" customWidth="1"/>
    <col min="4" max="4" width="13.44140625" style="45" customWidth="1"/>
    <col min="5" max="5" width="8.88671875" style="45"/>
    <col min="6" max="6" width="43" style="45" customWidth="1"/>
    <col min="7" max="7" width="12.44140625" style="45" customWidth="1"/>
    <col min="8" max="8" width="13.44140625" customWidth="1"/>
    <col min="9" max="9" width="19.109375" customWidth="1"/>
  </cols>
  <sheetData>
    <row r="1" spans="3:7" ht="15.6">
      <c r="C1" s="109" t="s">
        <v>873</v>
      </c>
      <c r="D1" s="83"/>
      <c r="E1" s="83"/>
      <c r="F1" s="83"/>
      <c r="G1" s="84"/>
    </row>
    <row r="2" spans="3:7" ht="16.2" thickBot="1">
      <c r="C2" s="87"/>
      <c r="D2" s="87"/>
      <c r="E2" s="87"/>
      <c r="F2" s="87"/>
      <c r="G2" s="87"/>
    </row>
    <row r="3" spans="3:7" ht="15.6">
      <c r="C3" s="268" t="s">
        <v>548</v>
      </c>
      <c r="D3" s="87"/>
      <c r="E3" s="87"/>
      <c r="F3" s="268" t="s">
        <v>549</v>
      </c>
      <c r="G3" s="87"/>
    </row>
    <row r="4" spans="3:7" ht="15.6">
      <c r="C4" s="269" t="s">
        <v>326</v>
      </c>
      <c r="D4" s="87"/>
      <c r="E4" s="87"/>
      <c r="F4" s="269" t="s">
        <v>326</v>
      </c>
      <c r="G4" s="87"/>
    </row>
    <row r="5" spans="3:7" ht="15.6">
      <c r="C5" s="269" t="s">
        <v>129</v>
      </c>
      <c r="D5" s="87"/>
      <c r="E5" s="87"/>
      <c r="F5" s="269" t="s">
        <v>129</v>
      </c>
      <c r="G5" s="87"/>
    </row>
    <row r="6" spans="3:7" ht="15.6">
      <c r="C6" s="269" t="s">
        <v>130</v>
      </c>
      <c r="D6" s="87"/>
      <c r="E6" s="87"/>
      <c r="F6" s="269" t="s">
        <v>130</v>
      </c>
      <c r="G6" s="87"/>
    </row>
    <row r="7" spans="3:7" ht="15.6">
      <c r="C7" s="269" t="s">
        <v>131</v>
      </c>
      <c r="D7" s="87"/>
      <c r="E7" s="87"/>
      <c r="F7" s="269" t="s">
        <v>131</v>
      </c>
      <c r="G7" s="87"/>
    </row>
    <row r="8" spans="3:7" ht="16.2" thickBot="1">
      <c r="C8" s="270" t="s">
        <v>132</v>
      </c>
      <c r="D8" s="87"/>
      <c r="E8" s="87"/>
      <c r="F8" s="270" t="s">
        <v>132</v>
      </c>
      <c r="G8" s="87"/>
    </row>
    <row r="9" spans="3:7" ht="15.6">
      <c r="C9" s="87"/>
      <c r="D9" s="87"/>
      <c r="E9" s="87"/>
      <c r="F9" s="87"/>
      <c r="G9" s="87"/>
    </row>
    <row r="10" spans="3:7" ht="16.2" thickBot="1">
      <c r="C10" s="87"/>
      <c r="D10" s="87"/>
      <c r="E10" s="87"/>
      <c r="F10" s="87"/>
      <c r="G10" s="87"/>
    </row>
    <row r="11" spans="3:7" ht="15.6">
      <c r="C11" s="268" t="s">
        <v>550</v>
      </c>
      <c r="D11" s="87"/>
      <c r="E11" s="87"/>
      <c r="F11" s="268" t="s">
        <v>551</v>
      </c>
      <c r="G11" s="87"/>
    </row>
    <row r="12" spans="3:7" ht="15.6">
      <c r="C12" s="271" t="s">
        <v>133</v>
      </c>
      <c r="D12" s="272"/>
      <c r="E12" s="87"/>
      <c r="F12" s="271" t="s">
        <v>133</v>
      </c>
      <c r="G12" s="272"/>
    </row>
    <row r="13" spans="3:7" ht="15.6">
      <c r="C13" s="269" t="s">
        <v>326</v>
      </c>
      <c r="D13" s="87"/>
      <c r="E13" s="87"/>
      <c r="F13" s="269" t="s">
        <v>326</v>
      </c>
      <c r="G13" s="87"/>
    </row>
    <row r="14" spans="3:7" ht="15.6">
      <c r="C14" s="269" t="s">
        <v>129</v>
      </c>
      <c r="D14" s="87"/>
      <c r="E14" s="87"/>
      <c r="F14" s="269" t="s">
        <v>129</v>
      </c>
      <c r="G14" s="87"/>
    </row>
    <row r="15" spans="3:7" ht="15.6">
      <c r="C15" s="269" t="s">
        <v>130</v>
      </c>
      <c r="D15" s="87"/>
      <c r="E15" s="87"/>
      <c r="F15" s="269" t="s">
        <v>130</v>
      </c>
      <c r="G15" s="87"/>
    </row>
    <row r="16" spans="3:7" ht="15.6">
      <c r="C16" s="269" t="s">
        <v>131</v>
      </c>
      <c r="D16" s="87"/>
      <c r="E16" s="87"/>
      <c r="F16" s="269" t="s">
        <v>131</v>
      </c>
      <c r="G16" s="87"/>
    </row>
    <row r="17" spans="3:7" ht="16.2" thickBot="1">
      <c r="C17" s="270" t="s">
        <v>132</v>
      </c>
      <c r="D17" s="87"/>
      <c r="E17" s="87"/>
      <c r="F17" s="270" t="s">
        <v>132</v>
      </c>
      <c r="G17" s="87"/>
    </row>
    <row r="18" spans="3:7" ht="15.6">
      <c r="C18" s="87"/>
      <c r="D18" s="87"/>
      <c r="E18" s="87"/>
      <c r="F18" s="87"/>
      <c r="G18" s="87"/>
    </row>
    <row r="19" spans="3:7" ht="16.2" thickBot="1">
      <c r="C19" s="87"/>
      <c r="D19" s="87"/>
      <c r="E19" s="87"/>
      <c r="F19" s="87"/>
      <c r="G19" s="87"/>
    </row>
    <row r="20" spans="3:7" ht="15.6">
      <c r="C20" s="268" t="s">
        <v>552</v>
      </c>
      <c r="D20" s="87"/>
      <c r="E20" s="87"/>
      <c r="F20" s="268" t="s">
        <v>553</v>
      </c>
      <c r="G20" s="87"/>
    </row>
    <row r="21" spans="3:7" ht="15.6">
      <c r="C21" s="271" t="s">
        <v>133</v>
      </c>
      <c r="D21" s="272"/>
      <c r="E21" s="87"/>
      <c r="F21" s="271" t="s">
        <v>133</v>
      </c>
      <c r="G21" s="272"/>
    </row>
    <row r="22" spans="3:7" ht="15.6">
      <c r="C22" s="271" t="s">
        <v>134</v>
      </c>
      <c r="D22" s="272"/>
      <c r="E22" s="87"/>
      <c r="F22" s="271" t="s">
        <v>134</v>
      </c>
      <c r="G22" s="272"/>
    </row>
    <row r="23" spans="3:7" ht="15.6">
      <c r="C23" s="269" t="s">
        <v>326</v>
      </c>
      <c r="D23" s="87"/>
      <c r="E23" s="87"/>
      <c r="F23" s="269" t="s">
        <v>326</v>
      </c>
      <c r="G23" s="87"/>
    </row>
    <row r="24" spans="3:7" ht="15.6">
      <c r="C24" s="269" t="s">
        <v>129</v>
      </c>
      <c r="D24" s="87"/>
      <c r="E24" s="87"/>
      <c r="F24" s="269" t="s">
        <v>129</v>
      </c>
      <c r="G24" s="87"/>
    </row>
    <row r="25" spans="3:7" ht="15.6">
      <c r="C25" s="269" t="s">
        <v>130</v>
      </c>
      <c r="D25" s="87"/>
      <c r="E25" s="87"/>
      <c r="F25" s="269" t="s">
        <v>130</v>
      </c>
      <c r="G25" s="87"/>
    </row>
    <row r="26" spans="3:7" ht="15.6">
      <c r="C26" s="269" t="s">
        <v>131</v>
      </c>
      <c r="D26" s="87"/>
      <c r="E26" s="87"/>
      <c r="F26" s="269" t="s">
        <v>131</v>
      </c>
      <c r="G26" s="87"/>
    </row>
    <row r="27" spans="3:7" ht="16.2" thickBot="1">
      <c r="C27" s="270" t="s">
        <v>132</v>
      </c>
      <c r="D27" s="87"/>
      <c r="E27" s="87"/>
      <c r="F27" s="270" t="s">
        <v>132</v>
      </c>
      <c r="G27" s="87"/>
    </row>
    <row r="28" spans="3:7" ht="15.6">
      <c r="C28" s="87"/>
      <c r="D28" s="87"/>
      <c r="E28" s="87"/>
      <c r="F28" s="87"/>
      <c r="G28" s="87"/>
    </row>
    <row r="29" spans="3:7" ht="16.2" thickBot="1">
      <c r="C29" s="87"/>
      <c r="D29" s="87"/>
      <c r="E29" s="87"/>
      <c r="F29" s="87"/>
      <c r="G29" s="87"/>
    </row>
    <row r="30" spans="3:7" ht="15.6">
      <c r="C30" s="268" t="s">
        <v>554</v>
      </c>
      <c r="D30" s="87"/>
      <c r="E30" s="87"/>
      <c r="F30" s="268" t="s">
        <v>555</v>
      </c>
      <c r="G30" s="87"/>
    </row>
    <row r="31" spans="3:7" ht="15.6">
      <c r="C31" s="271" t="s">
        <v>133</v>
      </c>
      <c r="D31" s="272"/>
      <c r="E31" s="87"/>
      <c r="F31" s="271" t="s">
        <v>133</v>
      </c>
      <c r="G31" s="272"/>
    </row>
    <row r="32" spans="3:7" ht="15.6">
      <c r="C32" s="271" t="s">
        <v>327</v>
      </c>
      <c r="D32" s="272"/>
      <c r="E32" s="87"/>
      <c r="F32" s="271" t="s">
        <v>327</v>
      </c>
      <c r="G32" s="272"/>
    </row>
    <row r="33" spans="3:7" ht="15.6">
      <c r="C33" s="271" t="s">
        <v>134</v>
      </c>
      <c r="D33" s="272"/>
      <c r="E33" s="87"/>
      <c r="F33" s="271" t="s">
        <v>134</v>
      </c>
      <c r="G33" s="272"/>
    </row>
    <row r="34" spans="3:7" ht="15.6">
      <c r="C34" s="269" t="s">
        <v>326</v>
      </c>
      <c r="D34" s="87"/>
      <c r="E34" s="87"/>
      <c r="F34" s="269" t="s">
        <v>326</v>
      </c>
      <c r="G34" s="87"/>
    </row>
    <row r="35" spans="3:7" ht="15.6">
      <c r="C35" s="269" t="s">
        <v>129</v>
      </c>
      <c r="D35" s="87"/>
      <c r="E35" s="87"/>
      <c r="F35" s="269" t="s">
        <v>129</v>
      </c>
      <c r="G35" s="87"/>
    </row>
    <row r="36" spans="3:7" ht="15.6">
      <c r="C36" s="269" t="s">
        <v>130</v>
      </c>
      <c r="D36" s="87"/>
      <c r="E36" s="87"/>
      <c r="F36" s="269" t="s">
        <v>130</v>
      </c>
      <c r="G36" s="87"/>
    </row>
    <row r="37" spans="3:7" ht="15.6">
      <c r="C37" s="269" t="s">
        <v>131</v>
      </c>
      <c r="D37" s="87"/>
      <c r="E37" s="87"/>
      <c r="F37" s="269" t="s">
        <v>131</v>
      </c>
      <c r="G37" s="87"/>
    </row>
    <row r="38" spans="3:7" ht="16.2" thickBot="1">
      <c r="C38" s="270" t="s">
        <v>132</v>
      </c>
      <c r="D38" s="87"/>
      <c r="E38" s="87"/>
      <c r="F38" s="270" t="s">
        <v>132</v>
      </c>
      <c r="G38" s="87"/>
    </row>
    <row r="39" spans="3:7" ht="15.6">
      <c r="C39" s="87"/>
      <c r="D39" s="87"/>
      <c r="E39" s="87"/>
      <c r="F39" s="87"/>
      <c r="G39" s="87"/>
    </row>
    <row r="40" spans="3:7" ht="16.2" thickBot="1">
      <c r="C40" s="87"/>
      <c r="D40" s="87"/>
      <c r="E40" s="87"/>
      <c r="F40" s="87"/>
      <c r="G40" s="87"/>
    </row>
    <row r="41" spans="3:7" ht="15.6">
      <c r="C41" s="268" t="s">
        <v>556</v>
      </c>
      <c r="D41" s="87"/>
      <c r="E41" s="87"/>
      <c r="F41" s="268" t="s">
        <v>557</v>
      </c>
      <c r="G41" s="87"/>
    </row>
    <row r="42" spans="3:7" ht="15.6">
      <c r="C42" s="271" t="s">
        <v>135</v>
      </c>
      <c r="D42" s="272"/>
      <c r="E42" s="87"/>
      <c r="F42" s="271" t="s">
        <v>135</v>
      </c>
      <c r="G42" s="272"/>
    </row>
    <row r="43" spans="3:7" ht="15.6">
      <c r="C43" s="271" t="s">
        <v>133</v>
      </c>
      <c r="D43" s="272"/>
      <c r="E43" s="87"/>
      <c r="F43" s="271" t="s">
        <v>133</v>
      </c>
      <c r="G43" s="272"/>
    </row>
    <row r="44" spans="3:7" ht="15.6">
      <c r="C44" s="271" t="s">
        <v>327</v>
      </c>
      <c r="D44" s="272"/>
      <c r="E44" s="87"/>
      <c r="F44" s="271" t="s">
        <v>327</v>
      </c>
      <c r="G44" s="272"/>
    </row>
    <row r="45" spans="3:7" ht="15.6">
      <c r="C45" s="271" t="s">
        <v>134</v>
      </c>
      <c r="D45" s="272"/>
      <c r="E45" s="87"/>
      <c r="F45" s="271" t="s">
        <v>134</v>
      </c>
      <c r="G45" s="272"/>
    </row>
    <row r="46" spans="3:7" ht="15.6">
      <c r="C46" s="269" t="s">
        <v>326</v>
      </c>
      <c r="D46" s="87"/>
      <c r="E46" s="87"/>
      <c r="F46" s="269" t="s">
        <v>326</v>
      </c>
      <c r="G46" s="87"/>
    </row>
    <row r="47" spans="3:7" ht="15.6">
      <c r="C47" s="269" t="s">
        <v>129</v>
      </c>
      <c r="D47" s="87"/>
      <c r="E47" s="87"/>
      <c r="F47" s="269" t="s">
        <v>129</v>
      </c>
      <c r="G47" s="87"/>
    </row>
    <row r="48" spans="3:7" ht="15.6">
      <c r="C48" s="269" t="s">
        <v>130</v>
      </c>
      <c r="D48" s="87"/>
      <c r="E48" s="87"/>
      <c r="F48" s="269" t="s">
        <v>130</v>
      </c>
      <c r="G48" s="87"/>
    </row>
    <row r="49" spans="2:10" ht="15.6">
      <c r="C49" s="269" t="s">
        <v>131</v>
      </c>
      <c r="D49" s="87"/>
      <c r="E49" s="87"/>
      <c r="F49" s="269" t="s">
        <v>131</v>
      </c>
      <c r="G49" s="87"/>
    </row>
    <row r="50" spans="2:10" ht="16.2" thickBot="1">
      <c r="C50" s="270" t="s">
        <v>132</v>
      </c>
      <c r="D50" s="87"/>
      <c r="E50" s="87"/>
      <c r="F50" s="270" t="s">
        <v>132</v>
      </c>
      <c r="G50" s="87"/>
    </row>
    <row r="51" spans="2:10" ht="16.2" thickBot="1">
      <c r="C51" s="87"/>
      <c r="D51" s="87"/>
      <c r="E51" s="87"/>
      <c r="F51" s="87"/>
      <c r="G51" s="87"/>
    </row>
    <row r="52" spans="2:10" s="45" customFormat="1" ht="18.600000000000001" thickBot="1">
      <c r="B52" s="415"/>
      <c r="C52" s="565" t="s">
        <v>547</v>
      </c>
      <c r="D52" s="566"/>
      <c r="E52" s="566"/>
      <c r="F52" s="416"/>
      <c r="G52" s="416"/>
      <c r="H52" s="412"/>
      <c r="I52" s="413"/>
    </row>
    <row r="53" spans="2:10" s="45" customFormat="1" ht="18.600000000000001" thickBot="1">
      <c r="B53" s="14"/>
      <c r="C53" s="14"/>
      <c r="D53" s="14"/>
      <c r="E53" s="14"/>
      <c r="F53" s="14"/>
    </row>
    <row r="54" spans="2:10" s="46" customFormat="1" ht="81.599999999999994" customHeight="1" thickBot="1">
      <c r="B54" s="447" t="s">
        <v>23</v>
      </c>
      <c r="C54" s="434" t="s">
        <v>24</v>
      </c>
      <c r="D54" s="435" t="s">
        <v>136</v>
      </c>
      <c r="E54" s="452" t="s">
        <v>26</v>
      </c>
      <c r="F54" s="434" t="s">
        <v>137</v>
      </c>
      <c r="G54" s="435" t="s">
        <v>28</v>
      </c>
      <c r="H54" s="435" t="s">
        <v>29</v>
      </c>
      <c r="I54" s="437" t="s">
        <v>138</v>
      </c>
      <c r="J54" s="61"/>
    </row>
    <row r="55" spans="2:10" s="46" customFormat="1" ht="18">
      <c r="B55" s="292">
        <v>1</v>
      </c>
      <c r="C55" s="448" t="s">
        <v>139</v>
      </c>
      <c r="D55" s="489"/>
      <c r="E55" s="474">
        <v>2</v>
      </c>
      <c r="F55" s="430">
        <f>D55*E55</f>
        <v>0</v>
      </c>
      <c r="G55" s="431">
        <v>0.23</v>
      </c>
      <c r="H55" s="430">
        <f>ROUND(F55*G55,2)</f>
        <v>0</v>
      </c>
      <c r="I55" s="432">
        <f>F55+H55</f>
        <v>0</v>
      </c>
    </row>
    <row r="56" spans="2:10" s="46" customFormat="1" ht="18">
      <c r="B56" s="18">
        <v>2</v>
      </c>
      <c r="C56" s="2" t="s">
        <v>140</v>
      </c>
      <c r="D56" s="490"/>
      <c r="E56" s="473">
        <v>2</v>
      </c>
      <c r="F56" s="3">
        <f t="shared" ref="F56:F64" si="0">D56*E56</f>
        <v>0</v>
      </c>
      <c r="G56" s="4">
        <v>0.23</v>
      </c>
      <c r="H56" s="3">
        <f t="shared" ref="H56:H64" si="1">ROUND(F56*G56,2)</f>
        <v>0</v>
      </c>
      <c r="I56" s="5">
        <f t="shared" ref="I56:I64" si="2">F56+H56</f>
        <v>0</v>
      </c>
    </row>
    <row r="57" spans="2:10" s="46" customFormat="1" ht="18">
      <c r="B57" s="18">
        <v>3</v>
      </c>
      <c r="C57" s="2" t="s">
        <v>141</v>
      </c>
      <c r="D57" s="490"/>
      <c r="E57" s="473">
        <v>1</v>
      </c>
      <c r="F57" s="3">
        <f t="shared" si="0"/>
        <v>0</v>
      </c>
      <c r="G57" s="4">
        <v>0.23</v>
      </c>
      <c r="H57" s="3">
        <f t="shared" si="1"/>
        <v>0</v>
      </c>
      <c r="I57" s="5">
        <f t="shared" si="2"/>
        <v>0</v>
      </c>
    </row>
    <row r="58" spans="2:10" s="46" customFormat="1" ht="18">
      <c r="B58" s="18">
        <v>4</v>
      </c>
      <c r="C58" s="2" t="s">
        <v>142</v>
      </c>
      <c r="D58" s="490"/>
      <c r="E58" s="473">
        <v>2</v>
      </c>
      <c r="F58" s="3">
        <f t="shared" si="0"/>
        <v>0</v>
      </c>
      <c r="G58" s="4">
        <v>0.23</v>
      </c>
      <c r="H58" s="3">
        <f t="shared" si="1"/>
        <v>0</v>
      </c>
      <c r="I58" s="5">
        <f t="shared" si="2"/>
        <v>0</v>
      </c>
    </row>
    <row r="59" spans="2:10" s="46" customFormat="1" ht="18">
      <c r="B59" s="18">
        <v>5</v>
      </c>
      <c r="C59" s="2" t="s">
        <v>143</v>
      </c>
      <c r="D59" s="490"/>
      <c r="E59" s="473">
        <v>2</v>
      </c>
      <c r="F59" s="3">
        <f t="shared" si="0"/>
        <v>0</v>
      </c>
      <c r="G59" s="4">
        <v>0.23</v>
      </c>
      <c r="H59" s="3">
        <f t="shared" si="1"/>
        <v>0</v>
      </c>
      <c r="I59" s="5">
        <f t="shared" si="2"/>
        <v>0</v>
      </c>
    </row>
    <row r="60" spans="2:10" s="46" customFormat="1" ht="18">
      <c r="B60" s="18">
        <v>6</v>
      </c>
      <c r="C60" s="2" t="s">
        <v>144</v>
      </c>
      <c r="D60" s="490"/>
      <c r="E60" s="473">
        <v>3</v>
      </c>
      <c r="F60" s="3">
        <f t="shared" si="0"/>
        <v>0</v>
      </c>
      <c r="G60" s="4">
        <v>0.23</v>
      </c>
      <c r="H60" s="3">
        <f t="shared" si="1"/>
        <v>0</v>
      </c>
      <c r="I60" s="5">
        <f t="shared" si="2"/>
        <v>0</v>
      </c>
    </row>
    <row r="61" spans="2:10" s="46" customFormat="1" ht="18">
      <c r="B61" s="18">
        <v>7</v>
      </c>
      <c r="C61" s="2" t="s">
        <v>145</v>
      </c>
      <c r="D61" s="490"/>
      <c r="E61" s="473">
        <v>2</v>
      </c>
      <c r="F61" s="3">
        <f t="shared" si="0"/>
        <v>0</v>
      </c>
      <c r="G61" s="4">
        <v>0.23</v>
      </c>
      <c r="H61" s="3">
        <f t="shared" si="1"/>
        <v>0</v>
      </c>
      <c r="I61" s="5">
        <f t="shared" si="2"/>
        <v>0</v>
      </c>
    </row>
    <row r="62" spans="2:10" s="46" customFormat="1" ht="18">
      <c r="B62" s="18">
        <v>8</v>
      </c>
      <c r="C62" s="2" t="s">
        <v>146</v>
      </c>
      <c r="D62" s="490"/>
      <c r="E62" s="473">
        <v>7</v>
      </c>
      <c r="F62" s="3">
        <f t="shared" si="0"/>
        <v>0</v>
      </c>
      <c r="G62" s="4">
        <v>0.23</v>
      </c>
      <c r="H62" s="3">
        <f t="shared" si="1"/>
        <v>0</v>
      </c>
      <c r="I62" s="5">
        <f t="shared" si="2"/>
        <v>0</v>
      </c>
    </row>
    <row r="63" spans="2:10" s="46" customFormat="1" ht="18">
      <c r="B63" s="18">
        <v>9</v>
      </c>
      <c r="C63" s="2" t="s">
        <v>147</v>
      </c>
      <c r="D63" s="490"/>
      <c r="E63" s="473">
        <v>2</v>
      </c>
      <c r="F63" s="3">
        <f t="shared" si="0"/>
        <v>0</v>
      </c>
      <c r="G63" s="4">
        <v>0.23</v>
      </c>
      <c r="H63" s="3">
        <f t="shared" si="1"/>
        <v>0</v>
      </c>
      <c r="I63" s="5">
        <f t="shared" si="2"/>
        <v>0</v>
      </c>
    </row>
    <row r="64" spans="2:10" s="46" customFormat="1" ht="18.600000000000001" thickBot="1">
      <c r="B64" s="18">
        <v>10</v>
      </c>
      <c r="C64" s="2" t="s">
        <v>148</v>
      </c>
      <c r="D64" s="490"/>
      <c r="E64" s="473">
        <v>35</v>
      </c>
      <c r="F64" s="204">
        <f t="shared" si="0"/>
        <v>0</v>
      </c>
      <c r="G64" s="205">
        <v>0.23</v>
      </c>
      <c r="H64" s="204">
        <f t="shared" si="1"/>
        <v>0</v>
      </c>
      <c r="I64" s="206">
        <f t="shared" si="2"/>
        <v>0</v>
      </c>
    </row>
    <row r="65" spans="2:9" s="46" customFormat="1" ht="18.600000000000001" thickBot="1">
      <c r="B65" s="62"/>
      <c r="C65" s="55" t="s">
        <v>42</v>
      </c>
      <c r="D65" s="55"/>
      <c r="E65" s="275"/>
      <c r="F65" s="211">
        <f>SUM(F55:F64)</f>
        <v>0</v>
      </c>
      <c r="G65" s="266">
        <v>0.23</v>
      </c>
      <c r="H65" s="267">
        <f>SUM(H55:H64)</f>
        <v>0</v>
      </c>
      <c r="I65" s="254">
        <f>ROUND(F65+H65,2)</f>
        <v>0</v>
      </c>
    </row>
    <row r="66" spans="2:9" ht="46.8">
      <c r="B66" s="14"/>
      <c r="C66" s="14"/>
      <c r="D66" s="487" t="s">
        <v>332</v>
      </c>
      <c r="E66" s="14"/>
      <c r="F66" s="78"/>
      <c r="G66" s="77"/>
      <c r="H66" s="77"/>
      <c r="I66" s="105" t="s">
        <v>546</v>
      </c>
    </row>
    <row r="67" spans="2:9" ht="18">
      <c r="B67" s="14"/>
      <c r="C67" s="14"/>
      <c r="D67" s="14"/>
      <c r="E67" s="14"/>
      <c r="F67" s="14"/>
    </row>
    <row r="68" spans="2:9" ht="18">
      <c r="B68" s="14"/>
      <c r="C68" s="14"/>
      <c r="D68" s="14"/>
      <c r="E68" s="14"/>
      <c r="F68" s="14"/>
    </row>
  </sheetData>
  <sheetProtection algorithmName="SHA-512" hashValue="B7JWVHE2Dfn9dZhUxUoOc2krgivubJdXI30yQITtOvP94uUef1htb6JGe5O/nw2YNL1mYIWFAIuNTu7C3xO62A==" saltValue="uRpgfRzofvMqlVboI5twPA==" spinCount="100000" sheet="1" objects="1" scenarios="1"/>
  <mergeCells count="1">
    <mergeCell ref="C52:E52"/>
  </mergeCells>
  <pageMargins left="0.7" right="0.7" top="0.75" bottom="0.75" header="0.3" footer="0.3"/>
  <pageSetup paperSize="9" scale="5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40"/>
  <sheetViews>
    <sheetView topLeftCell="A16" workbookViewId="0">
      <selection activeCell="D27" sqref="D27"/>
    </sheetView>
  </sheetViews>
  <sheetFormatPr defaultColWidth="9" defaultRowHeight="14.4"/>
  <cols>
    <col min="1" max="2" width="5.33203125" customWidth="1"/>
    <col min="3" max="3" width="26.44140625" style="57" customWidth="1"/>
    <col min="4" max="4" width="22.44140625" style="45" customWidth="1"/>
    <col min="5" max="5" width="16.6640625" style="45" customWidth="1"/>
    <col min="6" max="6" width="25" style="57" customWidth="1"/>
    <col min="7" max="7" width="13.33203125" style="45" customWidth="1"/>
    <col min="8" max="8" width="20" customWidth="1"/>
    <col min="9" max="9" width="21.5546875" customWidth="1"/>
  </cols>
  <sheetData>
    <row r="1" spans="3:8">
      <c r="C1" s="101" t="s">
        <v>873</v>
      </c>
      <c r="D1" s="47"/>
      <c r="E1" s="47"/>
      <c r="F1" s="58"/>
      <c r="G1" s="59"/>
    </row>
    <row r="2" spans="3:8" ht="16.2" thickBot="1">
      <c r="C2" s="215"/>
      <c r="D2" s="87"/>
      <c r="E2" s="87"/>
      <c r="F2" s="215"/>
      <c r="G2" s="87"/>
      <c r="H2" s="87"/>
    </row>
    <row r="3" spans="3:8" ht="16.2" thickBot="1">
      <c r="C3" s="378" t="s">
        <v>149</v>
      </c>
      <c r="D3" s="279" t="s">
        <v>0</v>
      </c>
      <c r="E3" s="87"/>
      <c r="F3" s="379" t="s">
        <v>150</v>
      </c>
      <c r="G3" s="281" t="s">
        <v>0</v>
      </c>
      <c r="H3" s="87"/>
    </row>
    <row r="4" spans="3:8" ht="15.6">
      <c r="C4" s="278" t="s">
        <v>558</v>
      </c>
      <c r="D4" s="196" t="s">
        <v>151</v>
      </c>
      <c r="E4" s="87"/>
      <c r="F4" s="278" t="s">
        <v>562</v>
      </c>
      <c r="G4" s="280" t="s">
        <v>72</v>
      </c>
      <c r="H4" s="87"/>
    </row>
    <row r="5" spans="3:8" ht="15.6">
      <c r="C5" s="126" t="s">
        <v>559</v>
      </c>
      <c r="D5" s="188" t="s">
        <v>88</v>
      </c>
      <c r="E5" s="87"/>
      <c r="F5" s="126" t="s">
        <v>563</v>
      </c>
      <c r="G5" s="174" t="s">
        <v>88</v>
      </c>
      <c r="H5" s="87"/>
    </row>
    <row r="6" spans="3:8" ht="31.2">
      <c r="C6" s="126" t="s">
        <v>564</v>
      </c>
      <c r="D6" s="188" t="s">
        <v>61</v>
      </c>
      <c r="E6" s="87"/>
      <c r="F6" s="126" t="s">
        <v>564</v>
      </c>
      <c r="G6" s="174" t="s">
        <v>61</v>
      </c>
      <c r="H6" s="87"/>
    </row>
    <row r="7" spans="3:8" ht="28.2" customHeight="1">
      <c r="C7" s="126" t="s">
        <v>560</v>
      </c>
      <c r="D7" s="174" t="s">
        <v>60</v>
      </c>
      <c r="E7" s="87"/>
      <c r="F7" s="169" t="s">
        <v>566</v>
      </c>
      <c r="G7" s="174" t="s">
        <v>81</v>
      </c>
      <c r="H7" s="87"/>
    </row>
    <row r="8" spans="3:8" ht="16.2" thickBot="1">
      <c r="C8" s="125" t="s">
        <v>561</v>
      </c>
      <c r="D8" s="180" t="s">
        <v>72</v>
      </c>
      <c r="E8" s="87"/>
      <c r="F8" s="125" t="s">
        <v>561</v>
      </c>
      <c r="G8" s="180" t="s">
        <v>72</v>
      </c>
      <c r="H8" s="87"/>
    </row>
    <row r="9" spans="3:8" ht="15.6">
      <c r="C9" s="215"/>
      <c r="D9" s="155"/>
      <c r="E9" s="87"/>
      <c r="F9" s="215"/>
      <c r="G9" s="155"/>
      <c r="H9" s="87"/>
    </row>
    <row r="10" spans="3:8" s="56" customFormat="1" ht="16.2" thickBot="1">
      <c r="C10" s="215"/>
      <c r="D10" s="121"/>
      <c r="E10" s="121"/>
      <c r="F10" s="215"/>
      <c r="G10" s="121"/>
      <c r="H10" s="121"/>
    </row>
    <row r="11" spans="3:8" ht="16.2" thickBot="1">
      <c r="C11" s="377" t="s">
        <v>152</v>
      </c>
      <c r="D11" s="113" t="s">
        <v>0</v>
      </c>
      <c r="E11" s="87"/>
      <c r="F11" s="461" t="s">
        <v>153</v>
      </c>
      <c r="G11" s="282" t="s">
        <v>0</v>
      </c>
      <c r="H11" s="87"/>
    </row>
    <row r="12" spans="3:8" ht="15.6">
      <c r="C12" s="278" t="s">
        <v>483</v>
      </c>
      <c r="D12" s="280" t="s">
        <v>72</v>
      </c>
      <c r="E12" s="87"/>
      <c r="F12" s="278" t="s">
        <v>572</v>
      </c>
      <c r="G12" s="197" t="s">
        <v>72</v>
      </c>
      <c r="H12" s="87"/>
    </row>
    <row r="13" spans="3:8" ht="31.2">
      <c r="C13" s="126" t="s">
        <v>567</v>
      </c>
      <c r="D13" s="174" t="s">
        <v>154</v>
      </c>
      <c r="E13" s="87"/>
      <c r="F13" s="126" t="s">
        <v>568</v>
      </c>
      <c r="G13" s="276" t="s">
        <v>154</v>
      </c>
      <c r="H13" s="87"/>
    </row>
    <row r="14" spans="3:8" ht="31.2">
      <c r="C14" s="126" t="s">
        <v>569</v>
      </c>
      <c r="D14" s="174" t="s">
        <v>60</v>
      </c>
      <c r="E14" s="87"/>
      <c r="F14" s="126" t="s">
        <v>571</v>
      </c>
      <c r="G14" s="188" t="s">
        <v>155</v>
      </c>
      <c r="H14" s="87"/>
    </row>
    <row r="15" spans="3:8" ht="31.2">
      <c r="C15" s="184" t="s">
        <v>570</v>
      </c>
      <c r="D15" s="277" t="s">
        <v>62</v>
      </c>
      <c r="E15" s="87"/>
      <c r="F15" s="184" t="s">
        <v>570</v>
      </c>
      <c r="G15" s="164" t="s">
        <v>62</v>
      </c>
      <c r="H15" s="87"/>
    </row>
    <row r="16" spans="3:8" ht="46.8">
      <c r="C16" s="126" t="s">
        <v>564</v>
      </c>
      <c r="D16" s="174" t="s">
        <v>61</v>
      </c>
      <c r="E16" s="87"/>
      <c r="F16" s="126" t="s">
        <v>565</v>
      </c>
      <c r="G16" s="188" t="s">
        <v>61</v>
      </c>
      <c r="H16" s="87"/>
    </row>
    <row r="17" spans="2:9" ht="31.2">
      <c r="C17" s="126" t="s">
        <v>560</v>
      </c>
      <c r="D17" s="174" t="s">
        <v>61</v>
      </c>
      <c r="E17" s="87"/>
      <c r="F17" s="126" t="s">
        <v>560</v>
      </c>
      <c r="G17" s="188" t="s">
        <v>61</v>
      </c>
      <c r="H17" s="87"/>
    </row>
    <row r="18" spans="2:9" ht="15.6">
      <c r="C18" s="125" t="s">
        <v>561</v>
      </c>
      <c r="D18" s="180" t="s">
        <v>72</v>
      </c>
      <c r="E18" s="87"/>
      <c r="F18" s="125" t="s">
        <v>561</v>
      </c>
      <c r="G18" s="128" t="s">
        <v>72</v>
      </c>
      <c r="H18" s="87"/>
    </row>
    <row r="19" spans="2:9" ht="15" thickBot="1"/>
    <row r="20" spans="2:9" s="45" customFormat="1" ht="18.600000000000001" thickBot="1">
      <c r="B20" s="411"/>
      <c r="C20" s="549" t="s">
        <v>573</v>
      </c>
      <c r="D20" s="550"/>
      <c r="E20" s="550"/>
      <c r="F20" s="412"/>
      <c r="G20" s="412"/>
      <c r="H20" s="412"/>
      <c r="I20" s="413"/>
    </row>
    <row r="21" spans="2:9" s="45" customFormat="1" ht="18.600000000000001" thickBot="1">
      <c r="C21" s="14"/>
      <c r="D21" s="14"/>
      <c r="E21" s="14"/>
    </row>
    <row r="22" spans="2:9" s="46" customFormat="1" ht="59.4" customHeight="1" thickBot="1">
      <c r="B22" s="447" t="s">
        <v>23</v>
      </c>
      <c r="C22" s="434" t="s">
        <v>24</v>
      </c>
      <c r="D22" s="435" t="s">
        <v>156</v>
      </c>
      <c r="E22" s="453" t="s">
        <v>26</v>
      </c>
      <c r="F22" s="435" t="s">
        <v>157</v>
      </c>
      <c r="G22" s="435" t="s">
        <v>28</v>
      </c>
      <c r="H22" s="439" t="s">
        <v>29</v>
      </c>
      <c r="I22" s="437" t="s">
        <v>158</v>
      </c>
    </row>
    <row r="23" spans="2:9" s="46" customFormat="1" ht="18">
      <c r="B23" s="292">
        <v>1</v>
      </c>
      <c r="C23" s="448" t="s">
        <v>159</v>
      </c>
      <c r="D23" s="489"/>
      <c r="E23" s="476">
        <v>3</v>
      </c>
      <c r="F23" s="430">
        <f>D23*E23</f>
        <v>0</v>
      </c>
      <c r="G23" s="431">
        <v>0.08</v>
      </c>
      <c r="H23" s="430">
        <f>ROUND(F23*G23,2)</f>
        <v>0</v>
      </c>
      <c r="I23" s="432">
        <f>F23+H23</f>
        <v>0</v>
      </c>
    </row>
    <row r="24" spans="2:9" s="46" customFormat="1" ht="18">
      <c r="B24" s="18">
        <v>2</v>
      </c>
      <c r="C24" s="2" t="s">
        <v>160</v>
      </c>
      <c r="D24" s="490"/>
      <c r="E24" s="475">
        <v>3</v>
      </c>
      <c r="F24" s="3">
        <f>D24*E24</f>
        <v>0</v>
      </c>
      <c r="G24" s="4">
        <v>0.08</v>
      </c>
      <c r="H24" s="3">
        <f>ROUND(F24*G24,2)</f>
        <v>0</v>
      </c>
      <c r="I24" s="5">
        <f>F24+H24</f>
        <v>0</v>
      </c>
    </row>
    <row r="25" spans="2:9" s="46" customFormat="1" ht="18">
      <c r="B25" s="18">
        <v>3</v>
      </c>
      <c r="C25" s="2" t="s">
        <v>161</v>
      </c>
      <c r="D25" s="490"/>
      <c r="E25" s="475">
        <v>2</v>
      </c>
      <c r="F25" s="3">
        <f>D25*E25</f>
        <v>0</v>
      </c>
      <c r="G25" s="4">
        <v>0.08</v>
      </c>
      <c r="H25" s="3">
        <f>ROUND(F25*G25,2)</f>
        <v>0</v>
      </c>
      <c r="I25" s="5">
        <f>F25+H25</f>
        <v>0</v>
      </c>
    </row>
    <row r="26" spans="2:9" s="46" customFormat="1" ht="18.600000000000001" thickBot="1">
      <c r="B26" s="18">
        <v>4</v>
      </c>
      <c r="C26" s="2" t="s">
        <v>162</v>
      </c>
      <c r="D26" s="490"/>
      <c r="E26" s="475">
        <v>11</v>
      </c>
      <c r="F26" s="204">
        <f>D26*E26</f>
        <v>0</v>
      </c>
      <c r="G26" s="205">
        <v>0.08</v>
      </c>
      <c r="H26" s="204">
        <f>ROUND(F26*G26,2)</f>
        <v>0</v>
      </c>
      <c r="I26" s="206">
        <f>F26+H26</f>
        <v>0</v>
      </c>
    </row>
    <row r="27" spans="2:9" s="46" customFormat="1" ht="18.600000000000001" thickBot="1">
      <c r="B27" s="54"/>
      <c r="C27" s="55" t="s">
        <v>42</v>
      </c>
      <c r="D27" s="55"/>
      <c r="E27" s="60"/>
      <c r="F27" s="211">
        <f>SUM(F23:F26)</f>
        <v>0</v>
      </c>
      <c r="G27" s="266">
        <v>0.08</v>
      </c>
      <c r="H27" s="267">
        <f>SUM(H23:H26)</f>
        <v>0</v>
      </c>
      <c r="I27" s="254">
        <f>ROUND(F27+H27,2)</f>
        <v>0</v>
      </c>
    </row>
    <row r="28" spans="2:9" ht="51" customHeight="1">
      <c r="D28" s="487" t="s">
        <v>332</v>
      </c>
      <c r="F28" s="104"/>
      <c r="G28" s="104"/>
      <c r="H28" s="104"/>
      <c r="I28" s="105" t="s">
        <v>546</v>
      </c>
    </row>
    <row r="40" ht="18.75" customHeight="1"/>
  </sheetData>
  <sheetProtection algorithmName="SHA-512" hashValue="R+DIqqZP/zqMehYs5WXERb7kEZC2u2VSyEF1CYs1A08nF6D636rdHhty8qHasBx3w0QhXn5a3lF9hPB2mVCoXQ==" saltValue="pevwz61RgxiaO3xCtt8dPg==" spinCount="100000" sheet="1" objects="1" scenarios="1"/>
  <mergeCells count="1">
    <mergeCell ref="C20:E20"/>
  </mergeCell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91"/>
  <sheetViews>
    <sheetView topLeftCell="A9" zoomScale="70" zoomScaleNormal="70" workbookViewId="0">
      <selection activeCell="E27" sqref="E27"/>
    </sheetView>
  </sheetViews>
  <sheetFormatPr defaultColWidth="9" defaultRowHeight="14.4"/>
  <cols>
    <col min="1" max="1" width="4.109375" customWidth="1"/>
    <col min="2" max="2" width="4.33203125" customWidth="1"/>
    <col min="3" max="3" width="92" style="45" customWidth="1"/>
    <col min="4" max="4" width="8.88671875" style="45"/>
    <col min="5" max="5" width="16.33203125" customWidth="1"/>
    <col min="6" max="6" width="8.88671875" customWidth="1"/>
    <col min="7" max="7" width="17.6640625" customWidth="1"/>
    <col min="8" max="8" width="7.88671875" customWidth="1"/>
    <col min="9" max="9" width="21.5546875" customWidth="1"/>
    <col min="10" max="10" width="19.6640625" customWidth="1"/>
  </cols>
  <sheetData>
    <row r="1" spans="2:10" ht="15.6">
      <c r="B1" s="1"/>
      <c r="C1" s="81" t="s">
        <v>873</v>
      </c>
      <c r="D1" s="82"/>
      <c r="E1" s="83"/>
      <c r="F1" s="83"/>
      <c r="G1" s="83"/>
      <c r="H1" s="83"/>
      <c r="I1" s="83"/>
      <c r="J1" s="84"/>
    </row>
    <row r="2" spans="2:10" ht="16.2" thickBot="1">
      <c r="B2" s="417"/>
      <c r="C2" s="418"/>
      <c r="D2" s="419"/>
      <c r="E2" s="420"/>
      <c r="F2" s="420"/>
      <c r="G2" s="420"/>
      <c r="H2" s="420"/>
      <c r="I2" s="420"/>
      <c r="J2" s="420"/>
    </row>
    <row r="3" spans="2:10" ht="47.4" thickBot="1">
      <c r="B3" s="293" t="s">
        <v>23</v>
      </c>
      <c r="C3" s="294" t="s">
        <v>574</v>
      </c>
      <c r="D3" s="295" t="s">
        <v>0</v>
      </c>
      <c r="E3" s="296" t="s">
        <v>163</v>
      </c>
      <c r="F3" s="297" t="s">
        <v>26</v>
      </c>
      <c r="G3" s="296" t="s">
        <v>74</v>
      </c>
      <c r="H3" s="296" t="s">
        <v>28</v>
      </c>
      <c r="I3" s="296" t="s">
        <v>29</v>
      </c>
      <c r="J3" s="298" t="s">
        <v>164</v>
      </c>
    </row>
    <row r="4" spans="2:10" ht="58.2" customHeight="1" thickBot="1">
      <c r="B4" s="292">
        <v>1</v>
      </c>
      <c r="C4" s="286" t="s">
        <v>165</v>
      </c>
      <c r="D4" s="457" t="s">
        <v>12</v>
      </c>
      <c r="E4" s="491"/>
      <c r="F4" s="114">
        <v>2</v>
      </c>
      <c r="G4" s="116">
        <f>E4*F4</f>
        <v>0</v>
      </c>
      <c r="H4" s="115">
        <v>0.23</v>
      </c>
      <c r="I4" s="116">
        <f>ROUND(G4*H4,2)</f>
        <v>0</v>
      </c>
      <c r="J4" s="99">
        <f>G4+I4</f>
        <v>0</v>
      </c>
    </row>
    <row r="5" spans="2:10" ht="37.200000000000003" customHeight="1" thickBot="1">
      <c r="B5" s="18">
        <v>2</v>
      </c>
      <c r="C5" s="286" t="s">
        <v>166</v>
      </c>
      <c r="D5" s="458" t="s">
        <v>12</v>
      </c>
      <c r="E5" s="492"/>
      <c r="F5" s="88">
        <v>2</v>
      </c>
      <c r="G5" s="89">
        <f t="shared" ref="G5:G21" si="0">E5*F5</f>
        <v>0</v>
      </c>
      <c r="H5" s="90">
        <v>0.23</v>
      </c>
      <c r="I5" s="89">
        <f t="shared" ref="I5:I24" si="1">ROUND(G5*H5,2)</f>
        <v>0</v>
      </c>
      <c r="J5" s="91">
        <f t="shared" ref="J5:J24" si="2">G5+I5</f>
        <v>0</v>
      </c>
    </row>
    <row r="6" spans="2:10" ht="40.200000000000003" customHeight="1" thickBot="1">
      <c r="B6" s="18">
        <v>3</v>
      </c>
      <c r="C6" s="286" t="s">
        <v>167</v>
      </c>
      <c r="D6" s="458" t="s">
        <v>12</v>
      </c>
      <c r="E6" s="492"/>
      <c r="F6" s="88">
        <v>2</v>
      </c>
      <c r="G6" s="89">
        <f t="shared" si="0"/>
        <v>0</v>
      </c>
      <c r="H6" s="90">
        <v>0.23</v>
      </c>
      <c r="I6" s="89">
        <f t="shared" si="1"/>
        <v>0</v>
      </c>
      <c r="J6" s="91">
        <f t="shared" si="2"/>
        <v>0</v>
      </c>
    </row>
    <row r="7" spans="2:10" ht="38.4" customHeight="1" thickBot="1">
      <c r="B7" s="18">
        <v>4</v>
      </c>
      <c r="C7" s="286" t="s">
        <v>168</v>
      </c>
      <c r="D7" s="458" t="s">
        <v>12</v>
      </c>
      <c r="E7" s="492"/>
      <c r="F7" s="477">
        <v>160</v>
      </c>
      <c r="G7" s="89">
        <f t="shared" si="0"/>
        <v>0</v>
      </c>
      <c r="H7" s="90">
        <v>0.23</v>
      </c>
      <c r="I7" s="89">
        <f t="shared" si="1"/>
        <v>0</v>
      </c>
      <c r="J7" s="91">
        <f t="shared" si="2"/>
        <v>0</v>
      </c>
    </row>
    <row r="8" spans="2:10" ht="42.6" customHeight="1" thickBot="1">
      <c r="B8" s="18">
        <v>5</v>
      </c>
      <c r="C8" s="286" t="s">
        <v>169</v>
      </c>
      <c r="D8" s="458" t="s">
        <v>12</v>
      </c>
      <c r="E8" s="492"/>
      <c r="F8" s="88">
        <v>16</v>
      </c>
      <c r="G8" s="89">
        <f t="shared" si="0"/>
        <v>0</v>
      </c>
      <c r="H8" s="90">
        <v>0.23</v>
      </c>
      <c r="I8" s="89">
        <f t="shared" si="1"/>
        <v>0</v>
      </c>
      <c r="J8" s="91">
        <f t="shared" si="2"/>
        <v>0</v>
      </c>
    </row>
    <row r="9" spans="2:10" ht="39.6" customHeight="1" thickBot="1">
      <c r="B9" s="18">
        <v>6</v>
      </c>
      <c r="C9" s="287" t="s">
        <v>170</v>
      </c>
      <c r="D9" s="458" t="s">
        <v>12</v>
      </c>
      <c r="E9" s="492"/>
      <c r="F9" s="478">
        <v>32</v>
      </c>
      <c r="G9" s="89">
        <f t="shared" si="0"/>
        <v>0</v>
      </c>
      <c r="H9" s="90">
        <v>0.23</v>
      </c>
      <c r="I9" s="89">
        <f t="shared" si="1"/>
        <v>0</v>
      </c>
      <c r="J9" s="91">
        <f t="shared" si="2"/>
        <v>0</v>
      </c>
    </row>
    <row r="10" spans="2:10" ht="43.2" customHeight="1" thickBot="1">
      <c r="B10" s="18">
        <v>7</v>
      </c>
      <c r="C10" s="287" t="s">
        <v>171</v>
      </c>
      <c r="D10" s="458" t="s">
        <v>12</v>
      </c>
      <c r="E10" s="492"/>
      <c r="F10" s="477">
        <v>3</v>
      </c>
      <c r="G10" s="89">
        <f t="shared" si="0"/>
        <v>0</v>
      </c>
      <c r="H10" s="90">
        <v>0.23</v>
      </c>
      <c r="I10" s="89">
        <f t="shared" si="1"/>
        <v>0</v>
      </c>
      <c r="J10" s="91">
        <f t="shared" si="2"/>
        <v>0</v>
      </c>
    </row>
    <row r="11" spans="2:10" ht="42.6" customHeight="1" thickBot="1">
      <c r="B11" s="18">
        <v>8</v>
      </c>
      <c r="C11" s="287" t="s">
        <v>172</v>
      </c>
      <c r="D11" s="458" t="s">
        <v>12</v>
      </c>
      <c r="E11" s="492"/>
      <c r="F11" s="477">
        <v>3</v>
      </c>
      <c r="G11" s="89">
        <f t="shared" si="0"/>
        <v>0</v>
      </c>
      <c r="H11" s="90">
        <v>0.23</v>
      </c>
      <c r="I11" s="89">
        <f t="shared" si="1"/>
        <v>0</v>
      </c>
      <c r="J11" s="91">
        <f t="shared" si="2"/>
        <v>0</v>
      </c>
    </row>
    <row r="12" spans="2:10" ht="40.950000000000003" customHeight="1" thickBot="1">
      <c r="B12" s="18">
        <v>9</v>
      </c>
      <c r="C12" s="287" t="s">
        <v>173</v>
      </c>
      <c r="D12" s="458" t="s">
        <v>174</v>
      </c>
      <c r="E12" s="492"/>
      <c r="F12" s="477">
        <v>10</v>
      </c>
      <c r="G12" s="89">
        <f t="shared" si="0"/>
        <v>0</v>
      </c>
      <c r="H12" s="90">
        <v>0.23</v>
      </c>
      <c r="I12" s="89">
        <f t="shared" si="1"/>
        <v>0</v>
      </c>
      <c r="J12" s="91">
        <f t="shared" si="2"/>
        <v>0</v>
      </c>
    </row>
    <row r="13" spans="2:10" ht="39.6" customHeight="1" thickBot="1">
      <c r="B13" s="18">
        <v>10</v>
      </c>
      <c r="C13" s="287" t="s">
        <v>175</v>
      </c>
      <c r="D13" s="458" t="s">
        <v>174</v>
      </c>
      <c r="E13" s="492"/>
      <c r="F13" s="477">
        <v>10</v>
      </c>
      <c r="G13" s="89">
        <f t="shared" si="0"/>
        <v>0</v>
      </c>
      <c r="H13" s="90">
        <v>0.23</v>
      </c>
      <c r="I13" s="89">
        <f t="shared" si="1"/>
        <v>0</v>
      </c>
      <c r="J13" s="91">
        <f t="shared" si="2"/>
        <v>0</v>
      </c>
    </row>
    <row r="14" spans="2:10" ht="37.200000000000003" customHeight="1" thickBot="1">
      <c r="B14" s="18">
        <v>11</v>
      </c>
      <c r="C14" s="288" t="s">
        <v>176</v>
      </c>
      <c r="D14" s="88" t="s">
        <v>177</v>
      </c>
      <c r="E14" s="492"/>
      <c r="F14" s="477">
        <v>3</v>
      </c>
      <c r="G14" s="89">
        <f t="shared" si="0"/>
        <v>0</v>
      </c>
      <c r="H14" s="90">
        <v>0.23</v>
      </c>
      <c r="I14" s="89">
        <f t="shared" si="1"/>
        <v>0</v>
      </c>
      <c r="J14" s="91">
        <f t="shared" si="2"/>
        <v>0</v>
      </c>
    </row>
    <row r="15" spans="2:10" ht="40.200000000000003" customHeight="1" thickBot="1">
      <c r="B15" s="18">
        <v>12</v>
      </c>
      <c r="C15" s="288" t="s">
        <v>178</v>
      </c>
      <c r="D15" s="88" t="s">
        <v>177</v>
      </c>
      <c r="E15" s="492"/>
      <c r="F15" s="477">
        <v>3</v>
      </c>
      <c r="G15" s="89">
        <f t="shared" si="0"/>
        <v>0</v>
      </c>
      <c r="H15" s="90">
        <v>0.23</v>
      </c>
      <c r="I15" s="89">
        <f t="shared" si="1"/>
        <v>0</v>
      </c>
      <c r="J15" s="91">
        <f t="shared" si="2"/>
        <v>0</v>
      </c>
    </row>
    <row r="16" spans="2:10" ht="39" customHeight="1">
      <c r="B16" s="18">
        <v>13</v>
      </c>
      <c r="C16" s="289" t="s">
        <v>179</v>
      </c>
      <c r="D16" s="459" t="s">
        <v>180</v>
      </c>
      <c r="E16" s="492"/>
      <c r="F16" s="477">
        <v>3</v>
      </c>
      <c r="G16" s="89">
        <f t="shared" si="0"/>
        <v>0</v>
      </c>
      <c r="H16" s="90">
        <v>0.23</v>
      </c>
      <c r="I16" s="89">
        <f t="shared" si="1"/>
        <v>0</v>
      </c>
      <c r="J16" s="91">
        <f t="shared" si="2"/>
        <v>0</v>
      </c>
    </row>
    <row r="17" spans="2:10" ht="39.6" customHeight="1">
      <c r="B17" s="18">
        <v>14</v>
      </c>
      <c r="C17" s="285" t="s">
        <v>181</v>
      </c>
      <c r="D17" s="459" t="s">
        <v>12</v>
      </c>
      <c r="E17" s="492"/>
      <c r="F17" s="477">
        <v>8</v>
      </c>
      <c r="G17" s="89">
        <f t="shared" si="0"/>
        <v>0</v>
      </c>
      <c r="H17" s="90">
        <v>0.23</v>
      </c>
      <c r="I17" s="89">
        <f t="shared" si="1"/>
        <v>0</v>
      </c>
      <c r="J17" s="91">
        <f t="shared" si="2"/>
        <v>0</v>
      </c>
    </row>
    <row r="18" spans="2:10" ht="40.200000000000003" customHeight="1">
      <c r="B18" s="18">
        <v>15</v>
      </c>
      <c r="C18" s="285" t="s">
        <v>182</v>
      </c>
      <c r="D18" s="459" t="s">
        <v>12</v>
      </c>
      <c r="E18" s="492"/>
      <c r="F18" s="477">
        <v>8</v>
      </c>
      <c r="G18" s="89">
        <f t="shared" si="0"/>
        <v>0</v>
      </c>
      <c r="H18" s="90">
        <v>0.23</v>
      </c>
      <c r="I18" s="89">
        <f t="shared" si="1"/>
        <v>0</v>
      </c>
      <c r="J18" s="91">
        <f t="shared" si="2"/>
        <v>0</v>
      </c>
    </row>
    <row r="19" spans="2:10" ht="39.6" customHeight="1">
      <c r="B19" s="18">
        <v>16</v>
      </c>
      <c r="C19" s="285" t="s">
        <v>183</v>
      </c>
      <c r="D19" s="88" t="s">
        <v>12</v>
      </c>
      <c r="E19" s="492"/>
      <c r="F19" s="88">
        <v>6</v>
      </c>
      <c r="G19" s="89">
        <f t="shared" si="0"/>
        <v>0</v>
      </c>
      <c r="H19" s="90">
        <v>0.23</v>
      </c>
      <c r="I19" s="89">
        <f t="shared" si="1"/>
        <v>0</v>
      </c>
      <c r="J19" s="91">
        <f t="shared" si="2"/>
        <v>0</v>
      </c>
    </row>
    <row r="20" spans="2:10" ht="25.95" customHeight="1">
      <c r="B20" s="18">
        <v>17</v>
      </c>
      <c r="C20" s="285" t="s">
        <v>184</v>
      </c>
      <c r="D20" s="88" t="s">
        <v>185</v>
      </c>
      <c r="E20" s="492"/>
      <c r="F20" s="477">
        <v>8</v>
      </c>
      <c r="G20" s="89">
        <f t="shared" si="0"/>
        <v>0</v>
      </c>
      <c r="H20" s="93">
        <v>0.23</v>
      </c>
      <c r="I20" s="89">
        <f t="shared" si="1"/>
        <v>0</v>
      </c>
      <c r="J20" s="91">
        <f t="shared" si="2"/>
        <v>0</v>
      </c>
    </row>
    <row r="21" spans="2:10" ht="28.2" customHeight="1" thickBot="1">
      <c r="B21" s="18">
        <v>18</v>
      </c>
      <c r="C21" s="285" t="s">
        <v>186</v>
      </c>
      <c r="D21" s="88" t="s">
        <v>12</v>
      </c>
      <c r="E21" s="492"/>
      <c r="F21" s="477">
        <v>7</v>
      </c>
      <c r="G21" s="94">
        <f t="shared" si="0"/>
        <v>0</v>
      </c>
      <c r="H21" s="95">
        <v>0.23</v>
      </c>
      <c r="I21" s="94">
        <f t="shared" si="1"/>
        <v>0</v>
      </c>
      <c r="J21" s="96">
        <f t="shared" si="2"/>
        <v>0</v>
      </c>
    </row>
    <row r="22" spans="2:10" ht="18.600000000000001" thickBot="1">
      <c r="B22" s="53"/>
      <c r="C22" s="290" t="s">
        <v>187</v>
      </c>
      <c r="D22" s="88"/>
      <c r="E22" s="493"/>
      <c r="F22" s="479"/>
      <c r="G22" s="302">
        <f>SUM(G4:G21)</f>
        <v>0</v>
      </c>
      <c r="H22" s="454">
        <v>0.23</v>
      </c>
      <c r="I22" s="392">
        <f t="shared" si="1"/>
        <v>0</v>
      </c>
      <c r="J22" s="455">
        <f t="shared" si="2"/>
        <v>0</v>
      </c>
    </row>
    <row r="23" spans="2:10" ht="52.2" customHeight="1">
      <c r="B23" s="53">
        <v>19</v>
      </c>
      <c r="C23" s="285" t="s">
        <v>188</v>
      </c>
      <c r="D23" s="88" t="s">
        <v>185</v>
      </c>
      <c r="E23" s="492"/>
      <c r="F23" s="477">
        <v>16</v>
      </c>
      <c r="G23" s="97">
        <f>E23*F23</f>
        <v>0</v>
      </c>
      <c r="H23" s="98">
        <v>0.08</v>
      </c>
      <c r="I23" s="97">
        <f t="shared" si="1"/>
        <v>0</v>
      </c>
      <c r="J23" s="99">
        <f t="shared" si="2"/>
        <v>0</v>
      </c>
    </row>
    <row r="24" spans="2:10" ht="54.6" customHeight="1" thickBot="1">
      <c r="B24" s="53">
        <v>20</v>
      </c>
      <c r="C24" s="285" t="s">
        <v>189</v>
      </c>
      <c r="D24" s="88" t="s">
        <v>185</v>
      </c>
      <c r="E24" s="492"/>
      <c r="F24" s="477">
        <v>16</v>
      </c>
      <c r="G24" s="300">
        <f>E24*F24</f>
        <v>0</v>
      </c>
      <c r="H24" s="301">
        <v>0.08</v>
      </c>
      <c r="I24" s="300">
        <f t="shared" si="1"/>
        <v>0</v>
      </c>
      <c r="J24" s="96">
        <f t="shared" si="2"/>
        <v>0</v>
      </c>
    </row>
    <row r="25" spans="2:10" ht="16.2" thickBot="1">
      <c r="B25" s="54"/>
      <c r="C25" s="291" t="s">
        <v>190</v>
      </c>
      <c r="D25" s="100"/>
      <c r="E25" s="494"/>
      <c r="F25" s="299"/>
      <c r="G25" s="302">
        <f>SUM(G23:G24)</f>
        <v>0</v>
      </c>
      <c r="H25" s="303">
        <v>0.08</v>
      </c>
      <c r="I25" s="312">
        <f>SUM(I23:I24)</f>
        <v>0</v>
      </c>
      <c r="J25" s="313">
        <f>SUM(J23:J24)</f>
        <v>0</v>
      </c>
    </row>
    <row r="26" spans="2:10" s="45" customFormat="1" ht="57.6" customHeight="1">
      <c r="C26" s="87"/>
      <c r="D26" s="87"/>
      <c r="E26" s="487" t="s">
        <v>332</v>
      </c>
      <c r="F26" s="87"/>
      <c r="G26" s="456"/>
      <c r="H26" s="456"/>
      <c r="I26" s="456"/>
      <c r="J26" s="107" t="s">
        <v>575</v>
      </c>
    </row>
    <row r="27" spans="2:10" s="45" customFormat="1" ht="15.6">
      <c r="C27" s="87"/>
      <c r="D27" s="87"/>
      <c r="E27" s="87"/>
      <c r="F27" s="87"/>
      <c r="G27" s="87"/>
      <c r="H27" s="87"/>
      <c r="I27" s="87"/>
      <c r="J27" s="87"/>
    </row>
    <row r="28" spans="2:10" s="46" customFormat="1" ht="15.6">
      <c r="C28" s="283"/>
      <c r="D28" s="284"/>
      <c r="E28" s="284"/>
      <c r="F28" s="121"/>
      <c r="G28" s="121"/>
      <c r="H28" s="121"/>
      <c r="I28" s="121"/>
      <c r="J28" s="121"/>
    </row>
    <row r="29" spans="2:10" s="46" customFormat="1" ht="15.6">
      <c r="C29" s="121"/>
      <c r="D29" s="121"/>
      <c r="E29" s="121"/>
      <c r="F29" s="121"/>
      <c r="G29" s="121"/>
      <c r="H29" s="121"/>
      <c r="I29" s="121"/>
      <c r="J29" s="121"/>
    </row>
    <row r="30" spans="2:10" s="46" customFormat="1" ht="129" customHeight="1">
      <c r="B30"/>
      <c r="C30" s="87"/>
      <c r="D30" s="87"/>
      <c r="E30" s="87"/>
      <c r="F30" s="87"/>
      <c r="G30" s="87"/>
      <c r="H30" s="87"/>
      <c r="I30" s="87"/>
      <c r="J30" s="87"/>
    </row>
    <row r="31" spans="2:10" s="46" customFormat="1" ht="15.6">
      <c r="B31"/>
      <c r="C31" s="87"/>
      <c r="D31" s="87"/>
      <c r="E31" s="87"/>
      <c r="F31" s="87"/>
      <c r="G31" s="87"/>
      <c r="H31" s="87"/>
      <c r="I31" s="87"/>
      <c r="J31" s="87"/>
    </row>
    <row r="32" spans="2:10" s="46" customFormat="1" ht="15.6">
      <c r="B32"/>
      <c r="C32" s="87"/>
      <c r="D32" s="87"/>
      <c r="E32" s="87"/>
      <c r="F32" s="87"/>
      <c r="G32" s="87"/>
      <c r="H32" s="87"/>
      <c r="I32" s="87"/>
      <c r="J32" s="87"/>
    </row>
    <row r="33" spans="2:10" ht="15.6">
      <c r="C33" s="87"/>
      <c r="D33" s="87"/>
      <c r="E33" s="87"/>
      <c r="F33" s="87"/>
      <c r="G33" s="87"/>
      <c r="H33" s="87"/>
      <c r="I33" s="87"/>
      <c r="J33" s="87"/>
    </row>
    <row r="34" spans="2:10" ht="15.6">
      <c r="F34" s="87"/>
    </row>
    <row r="35" spans="2:10" ht="15.6">
      <c r="F35" s="87"/>
    </row>
    <row r="36" spans="2:10" ht="15.6">
      <c r="F36" s="87"/>
    </row>
    <row r="37" spans="2:10" ht="15.6">
      <c r="F37" s="87"/>
    </row>
    <row r="38" spans="2:10" ht="15.6">
      <c r="F38" s="87"/>
    </row>
    <row r="39" spans="2:10" ht="15.6">
      <c r="F39" s="87"/>
    </row>
    <row r="40" spans="2:10" ht="15.6">
      <c r="F40" s="87"/>
    </row>
    <row r="41" spans="2:10" ht="15.6">
      <c r="F41" s="87"/>
    </row>
    <row r="42" spans="2:10" ht="15.6">
      <c r="F42" s="87"/>
    </row>
    <row r="43" spans="2:10" ht="15.6">
      <c r="F43" s="87"/>
    </row>
    <row r="44" spans="2:10" ht="15.6">
      <c r="F44" s="87"/>
    </row>
    <row r="45" spans="2:10" s="46" customFormat="1" ht="15.6" customHeight="1">
      <c r="B45"/>
      <c r="C45" s="45"/>
      <c r="D45" s="45"/>
      <c r="E45"/>
      <c r="F45" s="87"/>
      <c r="G45"/>
      <c r="H45"/>
      <c r="I45"/>
      <c r="J45"/>
    </row>
    <row r="46" spans="2:10" ht="15.6">
      <c r="F46" s="87"/>
    </row>
    <row r="47" spans="2:10" ht="15.6">
      <c r="F47" s="87"/>
    </row>
    <row r="48" spans="2:10" ht="15.6">
      <c r="F48" s="87"/>
    </row>
    <row r="49" spans="6:6" ht="15.6">
      <c r="F49" s="87"/>
    </row>
    <row r="50" spans="6:6" ht="15.6">
      <c r="F50" s="87"/>
    </row>
    <row r="51" spans="6:6" ht="15.6">
      <c r="F51" s="87"/>
    </row>
    <row r="52" spans="6:6" ht="15.6">
      <c r="F52" s="87"/>
    </row>
    <row r="53" spans="6:6" ht="15.6">
      <c r="F53" s="87"/>
    </row>
    <row r="54" spans="6:6" ht="15.6">
      <c r="F54" s="87"/>
    </row>
    <row r="55" spans="6:6" ht="15.6">
      <c r="F55" s="87"/>
    </row>
    <row r="56" spans="6:6" ht="18.75" customHeight="1">
      <c r="F56" s="87"/>
    </row>
    <row r="57" spans="6:6" ht="15.6">
      <c r="F57" s="87"/>
    </row>
    <row r="58" spans="6:6" ht="15.6">
      <c r="F58" s="87"/>
    </row>
    <row r="59" spans="6:6" ht="15.6">
      <c r="F59" s="87"/>
    </row>
    <row r="60" spans="6:6" ht="15.6">
      <c r="F60" s="87"/>
    </row>
    <row r="61" spans="6:6" ht="15.6">
      <c r="F61" s="87"/>
    </row>
    <row r="62" spans="6:6" ht="15.6">
      <c r="F62" s="87"/>
    </row>
    <row r="63" spans="6:6" ht="15.6">
      <c r="F63" s="87"/>
    </row>
    <row r="64" spans="6:6" ht="15.6">
      <c r="F64" s="87"/>
    </row>
    <row r="65" spans="6:6" ht="15.6">
      <c r="F65" s="87"/>
    </row>
    <row r="66" spans="6:6" ht="15.6">
      <c r="F66" s="87"/>
    </row>
    <row r="67" spans="6:6" ht="15.6">
      <c r="F67" s="87"/>
    </row>
    <row r="68" spans="6:6" ht="15.6">
      <c r="F68" s="87"/>
    </row>
    <row r="69" spans="6:6" ht="15.6">
      <c r="F69" s="87"/>
    </row>
    <row r="70" spans="6:6" ht="15.6">
      <c r="F70" s="87"/>
    </row>
    <row r="71" spans="6:6" ht="15.6">
      <c r="F71" s="87"/>
    </row>
    <row r="72" spans="6:6" ht="15.6">
      <c r="F72" s="87"/>
    </row>
    <row r="73" spans="6:6" ht="15.6">
      <c r="F73" s="87"/>
    </row>
    <row r="74" spans="6:6" ht="15.6">
      <c r="F74" s="87"/>
    </row>
    <row r="75" spans="6:6" ht="15.6">
      <c r="F75" s="87"/>
    </row>
    <row r="76" spans="6:6" ht="15.6">
      <c r="F76" s="87"/>
    </row>
    <row r="77" spans="6:6" ht="15.6">
      <c r="F77" s="87"/>
    </row>
    <row r="78" spans="6:6" ht="15.6">
      <c r="F78" s="87"/>
    </row>
    <row r="79" spans="6:6" ht="15.6">
      <c r="F79" s="87"/>
    </row>
    <row r="80" spans="6:6" ht="15.6">
      <c r="F80" s="87"/>
    </row>
    <row r="81" spans="6:6" ht="15.6">
      <c r="F81" s="87"/>
    </row>
    <row r="82" spans="6:6" ht="15.6">
      <c r="F82" s="87"/>
    </row>
    <row r="83" spans="6:6" ht="15.6">
      <c r="F83" s="87"/>
    </row>
    <row r="84" spans="6:6" ht="15.6">
      <c r="F84" s="87"/>
    </row>
    <row r="85" spans="6:6" ht="15.6">
      <c r="F85" s="87"/>
    </row>
    <row r="86" spans="6:6" ht="15.6">
      <c r="F86" s="87"/>
    </row>
    <row r="87" spans="6:6" ht="15.6">
      <c r="F87" s="87"/>
    </row>
    <row r="88" spans="6:6" ht="15.6">
      <c r="F88" s="87"/>
    </row>
    <row r="89" spans="6:6" ht="15.6">
      <c r="F89" s="87"/>
    </row>
    <row r="90" spans="6:6" ht="15.6">
      <c r="F90" s="87"/>
    </row>
    <row r="91" spans="6:6" ht="15.6">
      <c r="F91" s="87"/>
    </row>
  </sheetData>
  <sheetProtection algorithmName="SHA-512" hashValue="JBO2UqOz+2bmSFMIqckB1ekciz5CIhlpH9QEqENQumSS4xPsLL7XciOmm1r9EkeMGeCky1lkm0uhvdrLIzWQHw==" saltValue="bUo5TswXxN7e9dt3+OsQR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1 Śniadania hotelowe</vt:lpstr>
      <vt:lpstr>2 Obiady-Bufet</vt:lpstr>
      <vt:lpstr>3 Objady serwowane </vt:lpstr>
      <vt:lpstr>4 Kolacje</vt:lpstr>
      <vt:lpstr>5 Bankiet</vt:lpstr>
      <vt:lpstr>6 Przerwa kawowa</vt:lpstr>
      <vt:lpstr>7 Open bar</vt:lpstr>
      <vt:lpstr>8 Zestaw grillowy</vt:lpstr>
      <vt:lpstr>9 Alkohol I Napoje</vt:lpstr>
      <vt:lpstr>10 Desery-Ciasta</vt:lpstr>
      <vt:lpstr>11 Grupy sportowe 3 Kategorie</vt:lpstr>
      <vt:lpstr>12 Specjalne</vt:lpstr>
      <vt:lpstr>13 Inne</vt:lpstr>
      <vt:lpstr>14 Zestawienie Zbiorcze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Szczepanik</dc:creator>
  <cp:lastModifiedBy>Bożena Szczepanik</cp:lastModifiedBy>
  <cp:lastPrinted>2026-08-03T06:03:31Z</cp:lastPrinted>
  <dcterms:created xsi:type="dcterms:W3CDTF">2015-06-05T18:19:00Z</dcterms:created>
  <dcterms:modified xsi:type="dcterms:W3CDTF">2026-08-06T09:56:33Z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A95C222BB9CC454CA5458E7E727A2AF6</vt:lpwstr>
  </property>
  <property fmtid="{D5CDD505-2E9C-101B-9397-08002B2CF9AE}" pid="3" name="KSOProductBuildVer">
    <vt:lpwstr>1045-11.2.0.11537</vt:lpwstr>
  </property>
</Properties>
</file>