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Inwestycje\PODSTAWOWY\2026r\20. 3.272.55.2026 - Remont mostu i przepystu 2207W\SWZ\Na stronę\"/>
    </mc:Choice>
  </mc:AlternateContent>
  <xr:revisionPtr revIDLastSave="0" documentId="13_ncr:1_{0B7053E4-A4A7-47E8-8328-1EA732220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H135" i="1"/>
  <c r="H134" i="1"/>
  <c r="H133" i="1"/>
  <c r="H132" i="1"/>
  <c r="H129" i="1"/>
  <c r="H128" i="1"/>
  <c r="H125" i="1"/>
  <c r="H123" i="1"/>
  <c r="H120" i="1"/>
  <c r="H116" i="1"/>
  <c r="H115" i="1"/>
  <c r="H113" i="1"/>
  <c r="H112" i="1"/>
  <c r="H111" i="1"/>
  <c r="H109" i="1"/>
  <c r="H108" i="1"/>
  <c r="H107" i="1"/>
  <c r="H105" i="1"/>
  <c r="H103" i="1"/>
  <c r="H102" i="1"/>
  <c r="H101" i="1"/>
  <c r="H98" i="1"/>
  <c r="H96" i="1"/>
  <c r="H95" i="1"/>
  <c r="H92" i="1"/>
  <c r="H91" i="1"/>
  <c r="H90" i="1"/>
  <c r="H89" i="1"/>
  <c r="H87" i="1"/>
  <c r="H86" i="1"/>
  <c r="H85" i="1"/>
  <c r="H81" i="1"/>
  <c r="H78" i="1"/>
  <c r="H77" i="1"/>
  <c r="H76" i="1"/>
  <c r="H75" i="1"/>
  <c r="H74" i="1"/>
  <c r="H72" i="1"/>
  <c r="H71" i="1"/>
  <c r="H70" i="1"/>
  <c r="H68" i="1"/>
  <c r="H65" i="1"/>
  <c r="H63" i="1"/>
  <c r="H60" i="1"/>
  <c r="H58" i="1"/>
  <c r="H55" i="1"/>
  <c r="H51" i="1"/>
  <c r="H50" i="1"/>
  <c r="H48" i="1"/>
  <c r="H47" i="1"/>
  <c r="H46" i="1"/>
  <c r="H44" i="1"/>
  <c r="H42" i="1"/>
  <c r="H40" i="1"/>
  <c r="H38" i="1"/>
  <c r="H36" i="1"/>
  <c r="H35" i="1"/>
  <c r="H32" i="1"/>
  <c r="H31" i="1"/>
  <c r="H30" i="1"/>
  <c r="H29" i="1"/>
  <c r="H27" i="1"/>
  <c r="H26" i="1"/>
  <c r="H25" i="1"/>
  <c r="H21" i="1"/>
  <c r="H136" i="1" l="1"/>
  <c r="H137" i="1" l="1"/>
  <c r="H138" i="1" s="1"/>
</calcChain>
</file>

<file path=xl/sharedStrings.xml><?xml version="1.0" encoding="utf-8"?>
<sst xmlns="http://schemas.openxmlformats.org/spreadsheetml/2006/main" count="486" uniqueCount="164">
  <si>
    <t>Lp.</t>
  </si>
  <si>
    <t>Nr      SSTWiORB</t>
  </si>
  <si>
    <t>Wyszczególnienie robót</t>
  </si>
  <si>
    <t xml:space="preserve">Jedn. </t>
  </si>
  <si>
    <t>Ilość</t>
  </si>
  <si>
    <t>Cena                jedn.  (zł)</t>
  </si>
  <si>
    <t>Wartość (zł)</t>
  </si>
  <si>
    <t>X</t>
  </si>
  <si>
    <t>DM.00.00.00</t>
  </si>
  <si>
    <t>WYMAGANIA OGÓLNE</t>
  </si>
  <si>
    <t>D-M.00.00.00</t>
  </si>
  <si>
    <t>Wymagania ogólne związane z wykonaniem robót w tym m.in. zorganizowanie zaplecza budowy oraz dostosowanie kontraktu do wymagań zawartych w  dokumentacji projektowej</t>
  </si>
  <si>
    <t>ryczałt</t>
  </si>
  <si>
    <t>ROBOTY DROGOWE</t>
  </si>
  <si>
    <t>D.01.00.00</t>
  </si>
  <si>
    <t>ROBOTY PRZYGOTOWAWCZE I ROZBIÓRKOWE</t>
  </si>
  <si>
    <t>D.01.01.01</t>
  </si>
  <si>
    <t>Obsługa geodezyjna obiektu:</t>
  </si>
  <si>
    <t>x</t>
  </si>
  <si>
    <t>1) Odtworzenie trasy i punktów wysokościowych</t>
  </si>
  <si>
    <t>km</t>
  </si>
  <si>
    <t xml:space="preserve">2) Inwentaryzacja powykonawcza obiektu </t>
  </si>
  <si>
    <t>kpl</t>
  </si>
  <si>
    <t>D.01.02.02</t>
  </si>
  <si>
    <t>Zdjęcie warstwy humusu i darniny na skarpach nasypu drogowego - gr. śr. 15 cm</t>
  </si>
  <si>
    <t>D.01.02.04</t>
  </si>
  <si>
    <t>Rozbiórka elementów dróg i ulic:</t>
  </si>
  <si>
    <t xml:space="preserve">1) Rozbiórka nawierzchni gruntowej jezdni gr. śr. 20cm na dojazdach </t>
  </si>
  <si>
    <t>2) Rozbiórka balustrady stalowej</t>
  </si>
  <si>
    <t>m</t>
  </si>
  <si>
    <t>3) Rozbiórka drewnianej konstrukcji mostu</t>
  </si>
  <si>
    <t>4) Rozbiórka posadowienia dźwigarów</t>
  </si>
  <si>
    <t>D.02.00.00</t>
  </si>
  <si>
    <t xml:space="preserve"> ROBOTY ZIEMNE</t>
  </si>
  <si>
    <t>D.02.01.01</t>
  </si>
  <si>
    <t>Wykonanie wykopów:</t>
  </si>
  <si>
    <t>1) Wykopy w gruncie związane z odkopaniem posadowienie obiektu  i wykopami pod  projektwane podwaliny wraz z odwozem urobku</t>
  </si>
  <si>
    <t>2) Profilowanie skarp koryta rzeki pod obiektem</t>
  </si>
  <si>
    <t>D.02.02.01</t>
  </si>
  <si>
    <t>Wykonanie nasypów wraz z zagęszczeniem:</t>
  </si>
  <si>
    <t>1) Nasypy gr. kat. I-III z dokopu na zasypkę  podwalin</t>
  </si>
  <si>
    <t>D.04.00.00</t>
  </si>
  <si>
    <t>PODBUDOWY</t>
  </si>
  <si>
    <t>D.04.01.01</t>
  </si>
  <si>
    <t>Profilowaniem koryta drogi wraz przygotowaniem podłoża pod wykonanie warstw konstrukcyjnych nawierzchni z płyt MON</t>
  </si>
  <si>
    <t>D.05.00.00</t>
  </si>
  <si>
    <t>NAWIERZCHNIE</t>
  </si>
  <si>
    <t>Kalkulacja własna</t>
  </si>
  <si>
    <t>Nawierzchnia jezdni z prefabrykowanych płyt MON o grubości 15cm na podsypce cementowo - piaskowej</t>
  </si>
  <si>
    <t>D.04.04.02</t>
  </si>
  <si>
    <t xml:space="preserve">Nawierzchnia z mieszanki kruszywa niezwiązanego 0/31,5mm C90/3 o grubości średnia 15cm - na dowiązaniu </t>
  </si>
  <si>
    <t>D.05.04.01</t>
  </si>
  <si>
    <t xml:space="preserve">Nawierzchnio - izolacja na bazie żywic epoksydowo - poliuretanowych gr min. 5mm na górnej powierzchni ścianek zaplecznych </t>
  </si>
  <si>
    <t>D.06.00.00</t>
  </si>
  <si>
    <t xml:space="preserve"> ROBOTY WYKOŃCZENIOWE </t>
  </si>
  <si>
    <t>D.06.01.01</t>
  </si>
  <si>
    <t>Umocnienie terenu w strefie prowadzonych robót przez humusowanie z obsianiem trawą gr. min. 10cm</t>
  </si>
  <si>
    <t>D.06.01.06</t>
  </si>
  <si>
    <t xml:space="preserve">Palisada z kołków faszynowych 12-15cm na zakończeniach umocnień skarp koryta rzeki </t>
  </si>
  <si>
    <t>D.06.01.03</t>
  </si>
  <si>
    <t xml:space="preserve">Umocnienie  skarp koryta pod obiektem  płytami JOMB na warstwie geowłókniny 300g/m2 i podsypace cementowo - piaskowej </t>
  </si>
  <si>
    <t>D.07.00.00</t>
  </si>
  <si>
    <t xml:space="preserve"> URZĄDZENIA BEZPIECZEŃSTWA RUCHU</t>
  </si>
  <si>
    <t>D.07.02.01</t>
  </si>
  <si>
    <t>Oznakowanie obiektu - ograniczenie nośności do 5 Mg - 2 znaki (tarcza średnia i słupek)</t>
  </si>
  <si>
    <t>D.07.03.01</t>
  </si>
  <si>
    <t>Czasowa organizacja ruchu na potrzeby robót budowlanych (wykonanie projektu wraz z zatwierdzeniem, wdrożeniem, utrzymaniem i likwidacją)</t>
  </si>
  <si>
    <t>ROBOTY MOSTOWE</t>
  </si>
  <si>
    <t>M.12.00.00</t>
  </si>
  <si>
    <t>ZBROJENIE</t>
  </si>
  <si>
    <t>M.12.01.01</t>
  </si>
  <si>
    <t>Zbrojenie betonu stalą klasy A - II i/lub wyższej:</t>
  </si>
  <si>
    <t>Zbrojenie podwaliny</t>
  </si>
  <si>
    <t>kg</t>
  </si>
  <si>
    <t>M.13.01.00</t>
  </si>
  <si>
    <t>BETON</t>
  </si>
  <si>
    <t>M.13.01.01</t>
  </si>
  <si>
    <t>Beton klasy C30/37 (w elementach grubości &lt;60cm) w deskowaniu:</t>
  </si>
  <si>
    <t>Beton podwaliny klasy C30/37</t>
  </si>
  <si>
    <t>M.13.02.01</t>
  </si>
  <si>
    <t>Beton niekonstrukcyjny klasy poniżej C20/25 bez deskowania</t>
  </si>
  <si>
    <t>Beton niekonstrukcyjny klasy C12/15 pod podwaliny</t>
  </si>
  <si>
    <t>M.14.00.00</t>
  </si>
  <si>
    <t>KONSTRUKCJE STALOWE</t>
  </si>
  <si>
    <t>M.14.01.01</t>
  </si>
  <si>
    <t>Wykonanie i montaż konstrukcji stalowych:</t>
  </si>
  <si>
    <t>Konstrukcja stalowa - nowe elementy wraz z  łącznikami</t>
  </si>
  <si>
    <t>M.14.02.01</t>
  </si>
  <si>
    <t>Zabezpieczenie antykorozyjne powierzchni konstrukcji stalowych:</t>
  </si>
  <si>
    <t>Zabezpieczenie antykorozyjne konstrukcji stalowej zestawem farb eposkydowo poliuretanowych o łącznej grubości min. 320µm</t>
  </si>
  <si>
    <t>M.15.00.00</t>
  </si>
  <si>
    <t>IZOLACJE</t>
  </si>
  <si>
    <t>M.15.01.01</t>
  </si>
  <si>
    <t>Izolacja bitumiczna wykonana "na zimno" powierzchni betonowych stykajacych się z gruntem - R + 2P - trzykrotne malowanie</t>
  </si>
  <si>
    <t>1) podwalina</t>
  </si>
  <si>
    <t>M.20.00.00</t>
  </si>
  <si>
    <t>INNE ROBOTY MOSTOWE</t>
  </si>
  <si>
    <t xml:space="preserve">Czyszczenie strumieniowo - ścierne 3 szt. istniejących dźwigarów stalowych </t>
  </si>
  <si>
    <t>kpl.</t>
  </si>
  <si>
    <t>M.20.01.01</t>
  </si>
  <si>
    <t>1) Wykonanie drewnianej konstrukcji obiektu i balustrad wraz z zakupem, transportem i wbudowaniem materiału</t>
  </si>
  <si>
    <t xml:space="preserve">2) Łączniki stalowe do wykonania konstrukcji drewnianej obiektu </t>
  </si>
  <si>
    <t>M.20.01.04</t>
  </si>
  <si>
    <t>Powierzchniowe zabezpieczenie betonu powłoką malarską - akrylową</t>
  </si>
  <si>
    <t>1) widoczne powierzchnie ścian czołowych  powłoką z minimalną zdolnością pokrywania zarysowań</t>
  </si>
  <si>
    <t>M.20.01.06</t>
  </si>
  <si>
    <t>Tymczasowa kładka dla pieszych na czas robót wraz z opracowaniem i ugodnieniem projektu, lokalizacji oraz jej wykonanie, bieżące utrzymanie i demontaż</t>
  </si>
  <si>
    <t>Demontaż istniejacych dźwigarów stalowych oraz ponowny montaż po renowacji</t>
  </si>
  <si>
    <t>Przekładki elastomerowe dla oparcia dźwigarów na podwalinie o wymiarach min. 20x20x2zm</t>
  </si>
  <si>
    <t>szt.</t>
  </si>
  <si>
    <t>Zabezpieczenei koryta rzeki przed zanieczyszczeniem na czas robót</t>
  </si>
  <si>
    <t xml:space="preserve">ryczałt </t>
  </si>
  <si>
    <r>
      <t>m</t>
    </r>
    <r>
      <rPr>
        <vertAlign val="superscript"/>
        <sz val="10"/>
        <rFont val="Calibri"/>
        <family val="2"/>
      </rPr>
      <t>2</t>
    </r>
  </si>
  <si>
    <r>
      <t>m</t>
    </r>
    <r>
      <rPr>
        <vertAlign val="superscript"/>
        <sz val="10"/>
        <rFont val="Calibri"/>
        <family val="2"/>
      </rPr>
      <t>3</t>
    </r>
  </si>
  <si>
    <r>
      <t>m</t>
    </r>
    <r>
      <rPr>
        <vertAlign val="superscript"/>
        <sz val="10"/>
        <color indexed="8"/>
        <rFont val="Calibri"/>
        <family val="2"/>
        <charset val="238"/>
      </rPr>
      <t>2</t>
    </r>
  </si>
  <si>
    <t>Wymagania ogólne związane z wykonaniem obiektu, w tym m.in. zorganizowanie zaplecza budowy oraz dostosowanie kontraktu do wymagań zawartych w  dokumentacji projektowej</t>
  </si>
  <si>
    <t>1) Rozbiórka nawierzchni gruntowej jezdni gr. śr. 20cm</t>
  </si>
  <si>
    <t>2) Rozbiórka poboczy gr. śr. 10 cm</t>
  </si>
  <si>
    <t>3) Rozbiórka ścian czołowych</t>
  </si>
  <si>
    <t>4) Rozbiórka części przelotowej przepustu z rur betonowych o średnicy 1000mm</t>
  </si>
  <si>
    <t>1) Wykopy w gruncie związane z odkopaniem istniejącego obiektu i wykopami pod posadowienie projektwanych ścian czołowych i część przelotową przepustu wraz z odwozem urobku</t>
  </si>
  <si>
    <t>2) Odmulenie koryta cieku wraz z odwozem urobku</t>
  </si>
  <si>
    <t>1) Nasypy gr. kat. I-III z dokopu na zasypkę  obiektu</t>
  </si>
  <si>
    <t>D.03.00.00</t>
  </si>
  <si>
    <t>ODWODNIENIE</t>
  </si>
  <si>
    <t>D.03.01.03</t>
  </si>
  <si>
    <t>Wykonanie przepustu wraz z fundamentem z kruszywa:</t>
  </si>
  <si>
    <t xml:space="preserve">1) Ułożenie przepustu z rur HDPE SN8 o średnicy 1000mm </t>
  </si>
  <si>
    <t xml:space="preserve">2) Fundament z mieszanki kruszywa niezwiązanego 0/31,5mm w osłonie z geowłóknyny separacyjnej 300 g/m3 </t>
  </si>
  <si>
    <t xml:space="preserve">3) Podsypka piaskowa pod rurę przepustu </t>
  </si>
  <si>
    <t xml:space="preserve">Profilowaniem koryta drogi wraz przygotowaniem podłoża pod wykonanie warstw konstrukcyjnych nawierzchni </t>
  </si>
  <si>
    <t xml:space="preserve">1) Nawierzchnia jezdni z mieszanki kruszywa niezwiązanego 0/31,5mm C90/3 o grubości 20cm </t>
  </si>
  <si>
    <t xml:space="preserve">2) Nawierzchnia jezdni z mieszanki kruszywa niezwiązanego 0/31,5mm C90/3 o grubości średnia 15cm - na dowiazaniu </t>
  </si>
  <si>
    <t xml:space="preserve">Nawierzchnio - izolacja na bazie żywic epoksydowo - poliuretanowych gr min. 5mm na górnej powierzchni ścian czołowych </t>
  </si>
  <si>
    <t>Profilowanie i odmulenie istniejacych rowów przydrożnych</t>
  </si>
  <si>
    <t xml:space="preserve">Umocnienie  terenu na wlocie i wylocie przepustu płytami JOMB na warstwie geowłókniny 300g/m2 i podsypace cementowo - piaskowej </t>
  </si>
  <si>
    <t>M.19.01.04</t>
  </si>
  <si>
    <t xml:space="preserve">Balustrada szczeblinkowa wraz z zabezpieczeniem antykorozyjnym </t>
  </si>
  <si>
    <t xml:space="preserve">Zbrojenie betonu ścian czołowych </t>
  </si>
  <si>
    <t>Beton ścian czołowych klasy C30/37</t>
  </si>
  <si>
    <t>Beton niekonstrukcyjny klasy C12/15 pod fundamenty ścian czołowych</t>
  </si>
  <si>
    <t xml:space="preserve">1) ściany czołowe </t>
  </si>
  <si>
    <t>2) fundament</t>
  </si>
  <si>
    <t>widoczne powierzchnie ścian czołowych  powłoką z minimalną zdolnością pokrywania zarysowań</t>
  </si>
  <si>
    <t>M.20.01.14</t>
  </si>
  <si>
    <t xml:space="preserve">Odwodnienie wykopu na czas robót </t>
  </si>
  <si>
    <t>Zabezpieczenie zabezpieczenie istniejących urządzeń obcych na czas robót</t>
  </si>
  <si>
    <t xml:space="preserve">RAZEM NETTO = </t>
  </si>
  <si>
    <t>VAT - 23 % =</t>
  </si>
  <si>
    <t>RAZEM BRUTTO =</t>
  </si>
  <si>
    <t>Załącznik nr 2 do SWZ</t>
  </si>
  <si>
    <r>
      <rPr>
        <b/>
        <u/>
        <sz val="10"/>
        <color rgb="FF000000"/>
        <rFont val="Arial"/>
        <family val="2"/>
        <charset val="238"/>
      </rPr>
      <t>Uwaga</t>
    </r>
    <r>
      <rPr>
        <u/>
        <sz val="10"/>
        <color rgb="FF000000"/>
        <rFont val="Arial"/>
        <family val="2"/>
        <charset val="238"/>
      </rPr>
      <t>! (Dokument składany wraz z ofertą)</t>
    </r>
  </si>
  <si>
    <t>Wykonawca:</t>
  </si>
  <si>
    <t>….........................................................</t>
  </si>
  <si>
    <t>(pełna nazwa/firma, adres)</t>
  </si>
  <si>
    <t>(w zależności od podmiotu: NIP/PESEL, KRS/CEiDG)</t>
  </si>
  <si>
    <t>reprezentowany przez:</t>
  </si>
  <si>
    <t>…...................................................</t>
  </si>
  <si>
    <t>(imię, nazwisko)</t>
  </si>
  <si>
    <t>(podstawa do reprezentacji KRS/CEiDG/pełnomocnictwo)</t>
  </si>
  <si>
    <t>Nr sprawy: ZDP. 3.272.55.2026</t>
  </si>
  <si>
    <t>KOSZTORYS OFERTOWY</t>
  </si>
  <si>
    <t>Remont mostu drogowego przez rzekę Mienia w ciągu drogi powiatowej nr  2707W                                                                                                       (ul. Krajobrazowa) w m. Wielgolas Duchnowski, gm. Halinów</t>
  </si>
  <si>
    <t>Remont przepustu w ciągu drogi powiatowej nr 2707W (ul. Krajobrazowa)                                                        w m. Wielgolas Duchnowski, gm. Halinów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</si>
</sst>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i/>
      <sz val="8"/>
      <color indexed="64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10"/>
      <color theme="1"/>
      <name val="Czcionka tekstu podstawowego"/>
      <charset val="238"/>
    </font>
    <font>
      <b/>
      <i/>
      <sz val="18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" fontId="16" fillId="3" borderId="8" xfId="0" applyNumberFormat="1" applyFont="1" applyFill="1" applyBorder="1" applyAlignment="1">
      <alignment horizontal="center" vertical="center" wrapText="1"/>
    </xf>
    <xf numFmtId="4" fontId="16" fillId="3" borderId="9" xfId="0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4" fontId="14" fillId="0" borderId="16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4" fontId="2" fillId="7" borderId="3" xfId="0" applyNumberFormat="1" applyFont="1" applyFill="1" applyBorder="1" applyAlignment="1">
      <alignment horizontal="center" vertical="center" wrapText="1"/>
    </xf>
    <xf numFmtId="4" fontId="2" fillId="7" borderId="9" xfId="0" applyNumberFormat="1" applyFont="1" applyFill="1" applyBorder="1" applyAlignment="1">
      <alignment horizontal="center" vertical="center" wrapText="1"/>
    </xf>
    <xf numFmtId="4" fontId="2" fillId="7" borderId="20" xfId="0" applyNumberFormat="1" applyFont="1" applyFill="1" applyBorder="1" applyAlignment="1">
      <alignment horizontal="center" vertical="center" wrapText="1"/>
    </xf>
    <xf numFmtId="0" fontId="21" fillId="0" borderId="0" xfId="0" applyFont="1" applyProtection="1"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 applyProtection="1">
      <protection locked="0"/>
    </xf>
    <xf numFmtId="0" fontId="22" fillId="0" borderId="0" xfId="0" applyFont="1" applyAlignment="1">
      <alignment horizontal="center"/>
    </xf>
    <xf numFmtId="4" fontId="0" fillId="0" borderId="0" xfId="0" applyNumberFormat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2" fillId="7" borderId="24" xfId="0" applyNumberFormat="1" applyFont="1" applyFill="1" applyBorder="1" applyAlignment="1">
      <alignment horizontal="right" vertical="center" wrapText="1"/>
    </xf>
    <xf numFmtId="2" fontId="2" fillId="7" borderId="25" xfId="0" applyNumberFormat="1" applyFont="1" applyFill="1" applyBorder="1" applyAlignment="1">
      <alignment horizontal="right" vertical="center" wrapText="1"/>
    </xf>
    <xf numFmtId="2" fontId="2" fillId="7" borderId="26" xfId="0" applyNumberFormat="1" applyFont="1" applyFill="1" applyBorder="1" applyAlignment="1">
      <alignment horizontal="right" vertical="center" wrapText="1"/>
    </xf>
    <xf numFmtId="2" fontId="2" fillId="7" borderId="27" xfId="0" applyNumberFormat="1" applyFont="1" applyFill="1" applyBorder="1" applyAlignment="1">
      <alignment horizontal="right" vertical="center" wrapText="1"/>
    </xf>
    <xf numFmtId="2" fontId="2" fillId="7" borderId="28" xfId="0" applyNumberFormat="1" applyFont="1" applyFill="1" applyBorder="1" applyAlignment="1">
      <alignment horizontal="right" vertical="center" wrapText="1"/>
    </xf>
    <xf numFmtId="2" fontId="2" fillId="7" borderId="29" xfId="0" applyNumberFormat="1" applyFont="1" applyFill="1" applyBorder="1" applyAlignment="1">
      <alignment horizontal="right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2" fontId="2" fillId="7" borderId="30" xfId="0" applyNumberFormat="1" applyFont="1" applyFill="1" applyBorder="1" applyAlignment="1">
      <alignment horizontal="right" vertical="center" wrapText="1"/>
    </xf>
    <xf numFmtId="2" fontId="2" fillId="7" borderId="31" xfId="0" applyNumberFormat="1" applyFont="1" applyFill="1" applyBorder="1" applyAlignment="1">
      <alignment horizontal="right" vertical="center" wrapText="1"/>
    </xf>
    <xf numFmtId="2" fontId="2" fillId="7" borderId="32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top" wrapText="1"/>
    </xf>
    <xf numFmtId="0" fontId="25" fillId="0" borderId="0" xfId="0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9" fillId="6" borderId="21" xfId="0" applyFont="1" applyFill="1" applyBorder="1" applyAlignment="1">
      <alignment horizontal="center" vertical="center" wrapText="1"/>
    </xf>
    <xf numFmtId="0" fontId="29" fillId="6" borderId="22" xfId="0" applyFont="1" applyFill="1" applyBorder="1" applyAlignment="1">
      <alignment horizontal="center" vertical="center" wrapText="1"/>
    </xf>
    <xf numFmtId="0" fontId="29" fillId="6" borderId="2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8"/>
  <sheetViews>
    <sheetView tabSelected="1" topLeftCell="A116" workbookViewId="0">
      <selection activeCell="H137" sqref="H137"/>
    </sheetView>
  </sheetViews>
  <sheetFormatPr defaultRowHeight="15"/>
  <cols>
    <col min="3" max="3" width="10.85546875" customWidth="1"/>
    <col min="4" max="4" width="45.85546875" customWidth="1"/>
    <col min="8" max="8" width="15.140625" customWidth="1"/>
    <col min="9" max="9" width="52.28515625" customWidth="1"/>
  </cols>
  <sheetData>
    <row r="1" spans="2:8">
      <c r="B1" s="96" t="s">
        <v>160</v>
      </c>
      <c r="C1" s="96"/>
      <c r="D1" s="96"/>
      <c r="E1" s="97" t="s">
        <v>150</v>
      </c>
      <c r="F1" s="97"/>
      <c r="G1" s="97"/>
      <c r="H1" s="97"/>
    </row>
    <row r="2" spans="2:8">
      <c r="B2" s="98" t="s">
        <v>151</v>
      </c>
      <c r="C2" s="98"/>
      <c r="D2" s="98"/>
      <c r="E2" s="98"/>
      <c r="F2" s="98"/>
      <c r="G2" s="98"/>
      <c r="H2" s="98"/>
    </row>
    <row r="3" spans="2:8" ht="18.75">
      <c r="B3" s="73" t="s">
        <v>152</v>
      </c>
      <c r="C3" s="73"/>
      <c r="D3" s="73"/>
      <c r="E3" s="74"/>
      <c r="F3" s="74"/>
      <c r="G3" s="74"/>
      <c r="H3" s="75"/>
    </row>
    <row r="4" spans="2:8" ht="18.75">
      <c r="B4" s="76" t="s">
        <v>153</v>
      </c>
      <c r="C4" s="76"/>
      <c r="D4" s="76"/>
      <c r="E4" s="74"/>
      <c r="F4" s="74"/>
      <c r="G4" s="74"/>
      <c r="H4" s="75"/>
    </row>
    <row r="5" spans="2:8" ht="18.75">
      <c r="B5" s="99" t="s">
        <v>154</v>
      </c>
      <c r="C5" s="99"/>
      <c r="D5" s="99"/>
      <c r="E5" s="74"/>
      <c r="F5" s="74"/>
      <c r="G5" s="74"/>
      <c r="H5" s="75"/>
    </row>
    <row r="6" spans="2:8" ht="18.75">
      <c r="B6" s="100" t="s">
        <v>153</v>
      </c>
      <c r="C6" s="100"/>
      <c r="D6" s="100"/>
      <c r="E6" s="74"/>
      <c r="F6" s="74"/>
      <c r="G6" s="74"/>
      <c r="H6" s="75"/>
    </row>
    <row r="7" spans="2:8" ht="18.75">
      <c r="B7" s="79" t="s">
        <v>155</v>
      </c>
      <c r="C7" s="79"/>
      <c r="D7" s="79"/>
      <c r="E7" s="74"/>
      <c r="F7" s="74"/>
      <c r="G7" s="74"/>
      <c r="H7" s="75"/>
    </row>
    <row r="8" spans="2:8" ht="18.75">
      <c r="B8" s="80" t="s">
        <v>156</v>
      </c>
      <c r="C8" s="80"/>
      <c r="D8" s="80"/>
      <c r="E8" s="77"/>
      <c r="F8" s="77"/>
      <c r="G8" s="77"/>
      <c r="H8" s="75"/>
    </row>
    <row r="9" spans="2:8" ht="18.75">
      <c r="B9" s="81" t="s">
        <v>157</v>
      </c>
      <c r="C9" s="81"/>
      <c r="D9" s="81"/>
      <c r="E9" s="77"/>
      <c r="F9" s="77"/>
      <c r="G9" s="77"/>
      <c r="H9" s="75"/>
    </row>
    <row r="10" spans="2:8" ht="18.75">
      <c r="B10" s="79" t="s">
        <v>158</v>
      </c>
      <c r="C10" s="79"/>
      <c r="D10" s="79"/>
      <c r="E10" s="77"/>
      <c r="F10" s="77"/>
      <c r="G10" s="77"/>
      <c r="H10" s="75"/>
    </row>
    <row r="11" spans="2:8" ht="18.75">
      <c r="B11" s="81" t="s">
        <v>157</v>
      </c>
      <c r="C11" s="81"/>
      <c r="D11" s="81"/>
      <c r="E11" s="77"/>
      <c r="F11" s="77"/>
      <c r="G11" s="77"/>
      <c r="H11" s="75"/>
    </row>
    <row r="12" spans="2:8" ht="18.75">
      <c r="B12" s="79" t="s">
        <v>159</v>
      </c>
      <c r="C12" s="79"/>
      <c r="D12" s="79"/>
      <c r="E12" s="77"/>
      <c r="F12" s="77"/>
      <c r="G12" s="77"/>
      <c r="H12" s="75"/>
    </row>
    <row r="15" spans="2:8" ht="15.75" thickBot="1"/>
    <row r="16" spans="2:8" ht="24" thickBot="1">
      <c r="B16" s="121" t="s">
        <v>161</v>
      </c>
      <c r="C16" s="122"/>
      <c r="D16" s="122"/>
      <c r="E16" s="122"/>
      <c r="F16" s="122"/>
      <c r="G16" s="122"/>
      <c r="H16" s="123"/>
    </row>
    <row r="17" spans="2:8" ht="42.75" customHeight="1" thickBot="1">
      <c r="B17" s="105" t="s">
        <v>162</v>
      </c>
      <c r="C17" s="106"/>
      <c r="D17" s="106"/>
      <c r="E17" s="106"/>
      <c r="F17" s="106"/>
      <c r="G17" s="106"/>
      <c r="H17" s="107"/>
    </row>
    <row r="18" spans="2:8" ht="45">
      <c r="B18" s="1" t="s">
        <v>0</v>
      </c>
      <c r="C18" s="2" t="s">
        <v>1</v>
      </c>
      <c r="D18" s="2" t="s">
        <v>2</v>
      </c>
      <c r="E18" s="3" t="s">
        <v>3</v>
      </c>
      <c r="F18" s="3" t="s">
        <v>4</v>
      </c>
      <c r="G18" s="2" t="s">
        <v>5</v>
      </c>
      <c r="H18" s="4" t="s">
        <v>6</v>
      </c>
    </row>
    <row r="19" spans="2:8" ht="15.75" thickBot="1">
      <c r="B19" s="5">
        <v>1</v>
      </c>
      <c r="C19" s="6">
        <v>3</v>
      </c>
      <c r="D19" s="7">
        <v>4</v>
      </c>
      <c r="E19" s="6">
        <v>5</v>
      </c>
      <c r="F19" s="8">
        <v>6</v>
      </c>
      <c r="G19" s="6">
        <v>7</v>
      </c>
      <c r="H19" s="9">
        <v>8</v>
      </c>
    </row>
    <row r="20" spans="2:8">
      <c r="B20" s="10" t="s">
        <v>7</v>
      </c>
      <c r="C20" s="11" t="s">
        <v>8</v>
      </c>
      <c r="D20" s="12" t="s">
        <v>9</v>
      </c>
      <c r="E20" s="13" t="s">
        <v>7</v>
      </c>
      <c r="F20" s="14" t="s">
        <v>7</v>
      </c>
      <c r="G20" s="13" t="s">
        <v>7</v>
      </c>
      <c r="H20" s="15" t="s">
        <v>7</v>
      </c>
    </row>
    <row r="21" spans="2:8" ht="51">
      <c r="B21" s="16">
        <v>1</v>
      </c>
      <c r="C21" s="17" t="s">
        <v>10</v>
      </c>
      <c r="D21" s="18" t="s">
        <v>11</v>
      </c>
      <c r="E21" s="19" t="s">
        <v>12</v>
      </c>
      <c r="F21" s="20">
        <v>1</v>
      </c>
      <c r="G21" s="20"/>
      <c r="H21" s="21">
        <f>ROUND(F21*G21,2)</f>
        <v>0</v>
      </c>
    </row>
    <row r="22" spans="2:8" ht="15.75">
      <c r="B22" s="108" t="s">
        <v>13</v>
      </c>
      <c r="C22" s="109"/>
      <c r="D22" s="109"/>
      <c r="E22" s="109"/>
      <c r="F22" s="109"/>
      <c r="G22" s="109"/>
      <c r="H22" s="110"/>
    </row>
    <row r="23" spans="2:8">
      <c r="B23" s="22" t="s">
        <v>7</v>
      </c>
      <c r="C23" s="23" t="s">
        <v>14</v>
      </c>
      <c r="D23" s="24" t="s">
        <v>15</v>
      </c>
      <c r="E23" s="25" t="s">
        <v>7</v>
      </c>
      <c r="F23" s="25" t="s">
        <v>7</v>
      </c>
      <c r="G23" s="25" t="s">
        <v>7</v>
      </c>
      <c r="H23" s="26" t="s">
        <v>7</v>
      </c>
    </row>
    <row r="24" spans="2:8">
      <c r="B24" s="111">
        <v>2</v>
      </c>
      <c r="C24" s="103" t="s">
        <v>16</v>
      </c>
      <c r="D24" s="29" t="s">
        <v>17</v>
      </c>
      <c r="E24" s="30" t="s">
        <v>18</v>
      </c>
      <c r="F24" s="31" t="s">
        <v>18</v>
      </c>
      <c r="G24" s="20" t="s">
        <v>18</v>
      </c>
      <c r="H24" s="21" t="s">
        <v>18</v>
      </c>
    </row>
    <row r="25" spans="2:8">
      <c r="B25" s="112"/>
      <c r="C25" s="114"/>
      <c r="D25" s="18" t="s">
        <v>19</v>
      </c>
      <c r="E25" s="30" t="s">
        <v>20</v>
      </c>
      <c r="F25" s="32">
        <v>0.02</v>
      </c>
      <c r="G25" s="20"/>
      <c r="H25" s="21">
        <f t="shared" ref="H25:H27" si="0">ROUND(F25*G25,2)</f>
        <v>0</v>
      </c>
    </row>
    <row r="26" spans="2:8">
      <c r="B26" s="113"/>
      <c r="C26" s="104"/>
      <c r="D26" s="18" t="s">
        <v>21</v>
      </c>
      <c r="E26" s="30" t="s">
        <v>22</v>
      </c>
      <c r="F26" s="32">
        <v>1</v>
      </c>
      <c r="G26" s="20"/>
      <c r="H26" s="21">
        <f t="shared" si="0"/>
        <v>0</v>
      </c>
    </row>
    <row r="27" spans="2:8" ht="25.5">
      <c r="B27" s="16">
        <v>3</v>
      </c>
      <c r="C27" s="30" t="s">
        <v>23</v>
      </c>
      <c r="D27" s="18" t="s">
        <v>24</v>
      </c>
      <c r="E27" s="19" t="s">
        <v>112</v>
      </c>
      <c r="F27" s="33">
        <v>96</v>
      </c>
      <c r="G27" s="20"/>
      <c r="H27" s="21">
        <f t="shared" si="0"/>
        <v>0</v>
      </c>
    </row>
    <row r="28" spans="2:8">
      <c r="B28" s="82">
        <v>4</v>
      </c>
      <c r="C28" s="83" t="s">
        <v>25</v>
      </c>
      <c r="D28" s="29" t="s">
        <v>26</v>
      </c>
      <c r="E28" s="30" t="s">
        <v>18</v>
      </c>
      <c r="F28" s="31" t="s">
        <v>18</v>
      </c>
      <c r="G28" s="20" t="s">
        <v>18</v>
      </c>
      <c r="H28" s="21" t="s">
        <v>18</v>
      </c>
    </row>
    <row r="29" spans="2:8" ht="25.5">
      <c r="B29" s="82"/>
      <c r="C29" s="83"/>
      <c r="D29" s="18" t="s">
        <v>27</v>
      </c>
      <c r="E29" s="19" t="s">
        <v>112</v>
      </c>
      <c r="F29" s="20">
        <v>60</v>
      </c>
      <c r="G29" s="20"/>
      <c r="H29" s="21">
        <f t="shared" ref="H29:H32" si="1">ROUND(F29*G29,2)</f>
        <v>0</v>
      </c>
    </row>
    <row r="30" spans="2:8">
      <c r="B30" s="82"/>
      <c r="C30" s="83"/>
      <c r="D30" s="34" t="s">
        <v>28</v>
      </c>
      <c r="E30" s="19" t="s">
        <v>29</v>
      </c>
      <c r="F30" s="20">
        <v>29</v>
      </c>
      <c r="G30" s="20"/>
      <c r="H30" s="21">
        <f t="shared" si="1"/>
        <v>0</v>
      </c>
    </row>
    <row r="31" spans="2:8">
      <c r="B31" s="82"/>
      <c r="C31" s="83"/>
      <c r="D31" s="34" t="s">
        <v>30</v>
      </c>
      <c r="E31" s="35" t="s">
        <v>113</v>
      </c>
      <c r="F31" s="20">
        <v>13</v>
      </c>
      <c r="G31" s="20"/>
      <c r="H31" s="21">
        <f t="shared" si="1"/>
        <v>0</v>
      </c>
    </row>
    <row r="32" spans="2:8">
      <c r="B32" s="82"/>
      <c r="C32" s="83"/>
      <c r="D32" s="34" t="s">
        <v>31</v>
      </c>
      <c r="E32" s="35" t="s">
        <v>113</v>
      </c>
      <c r="F32" s="20">
        <v>10</v>
      </c>
      <c r="G32" s="20"/>
      <c r="H32" s="21">
        <f t="shared" si="1"/>
        <v>0</v>
      </c>
    </row>
    <row r="33" spans="2:8">
      <c r="B33" s="22" t="s">
        <v>7</v>
      </c>
      <c r="C33" s="23" t="s">
        <v>32</v>
      </c>
      <c r="D33" s="24" t="s">
        <v>33</v>
      </c>
      <c r="E33" s="25" t="s">
        <v>7</v>
      </c>
      <c r="F33" s="25" t="s">
        <v>7</v>
      </c>
      <c r="G33" s="25" t="s">
        <v>7</v>
      </c>
      <c r="H33" s="26" t="s">
        <v>7</v>
      </c>
    </row>
    <row r="34" spans="2:8">
      <c r="B34" s="82">
        <v>5</v>
      </c>
      <c r="C34" s="83" t="s">
        <v>34</v>
      </c>
      <c r="D34" s="29" t="s">
        <v>35</v>
      </c>
      <c r="E34" s="30" t="s">
        <v>18</v>
      </c>
      <c r="F34" s="31" t="s">
        <v>18</v>
      </c>
      <c r="G34" s="20" t="s">
        <v>18</v>
      </c>
      <c r="H34" s="21" t="s">
        <v>18</v>
      </c>
    </row>
    <row r="35" spans="2:8" ht="38.25">
      <c r="B35" s="82"/>
      <c r="C35" s="83"/>
      <c r="D35" s="18" t="s">
        <v>36</v>
      </c>
      <c r="E35" s="35" t="s">
        <v>113</v>
      </c>
      <c r="F35" s="20">
        <v>40</v>
      </c>
      <c r="G35" s="20"/>
      <c r="H35" s="21">
        <f t="shared" ref="H35:H36" si="2">ROUND(F35*G35,2)</f>
        <v>0</v>
      </c>
    </row>
    <row r="36" spans="2:8">
      <c r="B36" s="82"/>
      <c r="C36" s="83"/>
      <c r="D36" s="18" t="s">
        <v>37</v>
      </c>
      <c r="E36" s="35" t="s">
        <v>113</v>
      </c>
      <c r="F36" s="20">
        <v>14.4</v>
      </c>
      <c r="G36" s="20"/>
      <c r="H36" s="21">
        <f t="shared" si="2"/>
        <v>0</v>
      </c>
    </row>
    <row r="37" spans="2:8">
      <c r="B37" s="82">
        <v>6</v>
      </c>
      <c r="C37" s="83" t="s">
        <v>38</v>
      </c>
      <c r="D37" s="29" t="s">
        <v>39</v>
      </c>
      <c r="E37" s="30" t="s">
        <v>18</v>
      </c>
      <c r="F37" s="31" t="s">
        <v>18</v>
      </c>
      <c r="G37" s="20" t="s">
        <v>18</v>
      </c>
      <c r="H37" s="21" t="s">
        <v>18</v>
      </c>
    </row>
    <row r="38" spans="2:8">
      <c r="B38" s="82"/>
      <c r="C38" s="83"/>
      <c r="D38" s="36" t="s">
        <v>40</v>
      </c>
      <c r="E38" s="37" t="s">
        <v>113</v>
      </c>
      <c r="F38" s="20">
        <v>10</v>
      </c>
      <c r="G38" s="20"/>
      <c r="H38" s="21">
        <f>ROUND(F38*G38,2)</f>
        <v>0</v>
      </c>
    </row>
    <row r="39" spans="2:8">
      <c r="B39" s="38" t="s">
        <v>7</v>
      </c>
      <c r="C39" s="23" t="s">
        <v>41</v>
      </c>
      <c r="D39" s="24" t="s">
        <v>42</v>
      </c>
      <c r="E39" s="24" t="s">
        <v>7</v>
      </c>
      <c r="F39" s="25" t="s">
        <v>7</v>
      </c>
      <c r="G39" s="25" t="s">
        <v>7</v>
      </c>
      <c r="H39" s="26" t="s">
        <v>7</v>
      </c>
    </row>
    <row r="40" spans="2:8" ht="38.25">
      <c r="B40" s="39">
        <v>7</v>
      </c>
      <c r="C40" s="30" t="s">
        <v>43</v>
      </c>
      <c r="D40" s="18" t="s">
        <v>44</v>
      </c>
      <c r="E40" s="19" t="s">
        <v>112</v>
      </c>
      <c r="F40" s="40">
        <v>60</v>
      </c>
      <c r="G40" s="20"/>
      <c r="H40" s="21">
        <f>ROUND(F40*G40,2)</f>
        <v>0</v>
      </c>
    </row>
    <row r="41" spans="2:8">
      <c r="B41" s="22" t="s">
        <v>7</v>
      </c>
      <c r="C41" s="23" t="s">
        <v>45</v>
      </c>
      <c r="D41" s="24" t="s">
        <v>46</v>
      </c>
      <c r="E41" s="25" t="s">
        <v>7</v>
      </c>
      <c r="F41" s="25" t="s">
        <v>7</v>
      </c>
      <c r="G41" s="25" t="s">
        <v>7</v>
      </c>
      <c r="H41" s="26" t="s">
        <v>7</v>
      </c>
    </row>
    <row r="42" spans="2:8" ht="25.5">
      <c r="B42" s="41">
        <v>8</v>
      </c>
      <c r="C42" s="42" t="s">
        <v>47</v>
      </c>
      <c r="D42" s="18" t="s">
        <v>48</v>
      </c>
      <c r="E42" s="19" t="s">
        <v>112</v>
      </c>
      <c r="F42" s="40">
        <v>60</v>
      </c>
      <c r="G42" s="20"/>
      <c r="H42" s="21">
        <f t="shared" ref="H42:H44" si="3">ROUND(F42*G42,2)</f>
        <v>0</v>
      </c>
    </row>
    <row r="43" spans="2:8" ht="38.25">
      <c r="B43" s="41">
        <v>9</v>
      </c>
      <c r="C43" s="28" t="s">
        <v>49</v>
      </c>
      <c r="D43" s="18" t="s">
        <v>50</v>
      </c>
      <c r="E43" s="19" t="s">
        <v>112</v>
      </c>
      <c r="F43" s="40">
        <v>80</v>
      </c>
      <c r="G43" s="20"/>
      <c r="H43" s="21">
        <f>ROUND(F43*G43,2)</f>
        <v>0</v>
      </c>
    </row>
    <row r="44" spans="2:8" ht="38.25">
      <c r="B44" s="16">
        <v>10</v>
      </c>
      <c r="C44" s="30" t="s">
        <v>51</v>
      </c>
      <c r="D44" s="18" t="s">
        <v>52</v>
      </c>
      <c r="E44" s="19" t="s">
        <v>112</v>
      </c>
      <c r="F44" s="20">
        <v>3.6</v>
      </c>
      <c r="G44" s="20"/>
      <c r="H44" s="21">
        <f t="shared" si="3"/>
        <v>0</v>
      </c>
    </row>
    <row r="45" spans="2:8">
      <c r="B45" s="22" t="s">
        <v>7</v>
      </c>
      <c r="C45" s="23" t="s">
        <v>53</v>
      </c>
      <c r="D45" s="24" t="s">
        <v>54</v>
      </c>
      <c r="E45" s="25" t="s">
        <v>7</v>
      </c>
      <c r="F45" s="25" t="s">
        <v>7</v>
      </c>
      <c r="G45" s="25" t="s">
        <v>7</v>
      </c>
      <c r="H45" s="26" t="s">
        <v>7</v>
      </c>
    </row>
    <row r="46" spans="2:8" ht="25.5">
      <c r="B46" s="27">
        <v>11</v>
      </c>
      <c r="C46" s="28" t="s">
        <v>55</v>
      </c>
      <c r="D46" s="18" t="s">
        <v>56</v>
      </c>
      <c r="E46" s="19" t="s">
        <v>112</v>
      </c>
      <c r="F46" s="20">
        <v>100</v>
      </c>
      <c r="G46" s="20"/>
      <c r="H46" s="21">
        <f t="shared" ref="H46:H48" si="4">ROUND(F46*G46,2)</f>
        <v>0</v>
      </c>
    </row>
    <row r="47" spans="2:8" ht="25.5">
      <c r="B47" s="27">
        <v>12</v>
      </c>
      <c r="C47" s="30" t="s">
        <v>57</v>
      </c>
      <c r="D47" s="18" t="s">
        <v>58</v>
      </c>
      <c r="E47" s="19" t="s">
        <v>29</v>
      </c>
      <c r="F47" s="20">
        <v>32</v>
      </c>
      <c r="G47" s="20"/>
      <c r="H47" s="21">
        <f t="shared" si="4"/>
        <v>0</v>
      </c>
    </row>
    <row r="48" spans="2:8" ht="38.25">
      <c r="B48" s="16">
        <v>13</v>
      </c>
      <c r="C48" s="30" t="s">
        <v>59</v>
      </c>
      <c r="D48" s="18" t="s">
        <v>60</v>
      </c>
      <c r="E48" s="19" t="s">
        <v>112</v>
      </c>
      <c r="F48" s="20">
        <v>60</v>
      </c>
      <c r="G48" s="20"/>
      <c r="H48" s="21">
        <f t="shared" si="4"/>
        <v>0</v>
      </c>
    </row>
    <row r="49" spans="2:8">
      <c r="B49" s="22" t="s">
        <v>7</v>
      </c>
      <c r="C49" s="23" t="s">
        <v>61</v>
      </c>
      <c r="D49" s="24" t="s">
        <v>62</v>
      </c>
      <c r="E49" s="25" t="s">
        <v>7</v>
      </c>
      <c r="F49" s="25" t="s">
        <v>7</v>
      </c>
      <c r="G49" s="25" t="s">
        <v>7</v>
      </c>
      <c r="H49" s="26" t="s">
        <v>7</v>
      </c>
    </row>
    <row r="50" spans="2:8" ht="25.5">
      <c r="B50" s="43">
        <v>14</v>
      </c>
      <c r="C50" s="44" t="s">
        <v>63</v>
      </c>
      <c r="D50" s="45" t="s">
        <v>64</v>
      </c>
      <c r="E50" s="44" t="s">
        <v>22</v>
      </c>
      <c r="F50" s="20">
        <v>1</v>
      </c>
      <c r="G50" s="20"/>
      <c r="H50" s="21">
        <f t="shared" ref="H50:H51" si="5">ROUND(F50*G50,2)</f>
        <v>0</v>
      </c>
    </row>
    <row r="51" spans="2:8" ht="38.25">
      <c r="B51" s="16">
        <v>15</v>
      </c>
      <c r="C51" s="30" t="s">
        <v>65</v>
      </c>
      <c r="D51" s="18" t="s">
        <v>66</v>
      </c>
      <c r="E51" s="30" t="s">
        <v>22</v>
      </c>
      <c r="F51" s="32">
        <v>1</v>
      </c>
      <c r="G51" s="20"/>
      <c r="H51" s="21">
        <f t="shared" si="5"/>
        <v>0</v>
      </c>
    </row>
    <row r="52" spans="2:8" ht="15.75">
      <c r="B52" s="90" t="s">
        <v>67</v>
      </c>
      <c r="C52" s="91"/>
      <c r="D52" s="91"/>
      <c r="E52" s="91"/>
      <c r="F52" s="91"/>
      <c r="G52" s="91"/>
      <c r="H52" s="92"/>
    </row>
    <row r="53" spans="2:8">
      <c r="B53" s="22" t="s">
        <v>7</v>
      </c>
      <c r="C53" s="23" t="s">
        <v>68</v>
      </c>
      <c r="D53" s="24" t="s">
        <v>69</v>
      </c>
      <c r="E53" s="25" t="s">
        <v>7</v>
      </c>
      <c r="F53" s="46" t="s">
        <v>7</v>
      </c>
      <c r="G53" s="46" t="s">
        <v>7</v>
      </c>
      <c r="H53" s="47" t="s">
        <v>7</v>
      </c>
    </row>
    <row r="54" spans="2:8">
      <c r="B54" s="82">
        <v>16</v>
      </c>
      <c r="C54" s="83" t="s">
        <v>70</v>
      </c>
      <c r="D54" s="29" t="s">
        <v>71</v>
      </c>
      <c r="E54" s="48" t="s">
        <v>7</v>
      </c>
      <c r="F54" s="49" t="s">
        <v>18</v>
      </c>
      <c r="G54" s="49" t="s">
        <v>18</v>
      </c>
      <c r="H54" s="50" t="s">
        <v>18</v>
      </c>
    </row>
    <row r="55" spans="2:8">
      <c r="B55" s="82"/>
      <c r="C55" s="83"/>
      <c r="D55" s="34" t="s">
        <v>72</v>
      </c>
      <c r="E55" s="20" t="s">
        <v>73</v>
      </c>
      <c r="F55" s="49">
        <v>1095.2</v>
      </c>
      <c r="G55" s="20"/>
      <c r="H55" s="21">
        <f>ROUND(F55*G55,2)</f>
        <v>0</v>
      </c>
    </row>
    <row r="56" spans="2:8">
      <c r="B56" s="22" t="s">
        <v>7</v>
      </c>
      <c r="C56" s="23" t="s">
        <v>74</v>
      </c>
      <c r="D56" s="24" t="s">
        <v>75</v>
      </c>
      <c r="E56" s="25" t="s">
        <v>7</v>
      </c>
      <c r="F56" s="46" t="s">
        <v>7</v>
      </c>
      <c r="G56" s="46" t="s">
        <v>7</v>
      </c>
      <c r="H56" s="47" t="s">
        <v>7</v>
      </c>
    </row>
    <row r="57" spans="2:8" ht="25.5">
      <c r="B57" s="82">
        <v>17</v>
      </c>
      <c r="C57" s="83" t="s">
        <v>76</v>
      </c>
      <c r="D57" s="29" t="s">
        <v>77</v>
      </c>
      <c r="E57" s="19" t="s">
        <v>18</v>
      </c>
      <c r="F57" s="51" t="s">
        <v>18</v>
      </c>
      <c r="G57" s="49" t="s">
        <v>18</v>
      </c>
      <c r="H57" s="50" t="s">
        <v>18</v>
      </c>
    </row>
    <row r="58" spans="2:8">
      <c r="B58" s="82"/>
      <c r="C58" s="83"/>
      <c r="D58" s="34" t="s">
        <v>78</v>
      </c>
      <c r="E58" s="19" t="s">
        <v>113</v>
      </c>
      <c r="F58" s="49">
        <v>14</v>
      </c>
      <c r="G58" s="20"/>
      <c r="H58" s="21">
        <f>ROUND(F58*G58,2)</f>
        <v>0</v>
      </c>
    </row>
    <row r="59" spans="2:8" ht="25.5">
      <c r="B59" s="82">
        <v>18</v>
      </c>
      <c r="C59" s="83" t="s">
        <v>79</v>
      </c>
      <c r="D59" s="29" t="s">
        <v>80</v>
      </c>
      <c r="E59" s="19" t="s">
        <v>18</v>
      </c>
      <c r="F59" s="51" t="s">
        <v>18</v>
      </c>
      <c r="G59" s="49" t="s">
        <v>18</v>
      </c>
      <c r="H59" s="50" t="s">
        <v>18</v>
      </c>
    </row>
    <row r="60" spans="2:8">
      <c r="B60" s="82"/>
      <c r="C60" s="83"/>
      <c r="D60" s="18" t="s">
        <v>81</v>
      </c>
      <c r="E60" s="19" t="s">
        <v>113</v>
      </c>
      <c r="F60" s="49">
        <v>2</v>
      </c>
      <c r="G60" s="20"/>
      <c r="H60" s="21">
        <f>ROUND(F60*G60,2)</f>
        <v>0</v>
      </c>
    </row>
    <row r="61" spans="2:8">
      <c r="B61" s="52" t="s">
        <v>7</v>
      </c>
      <c r="C61" s="53" t="s">
        <v>82</v>
      </c>
      <c r="D61" s="54" t="s">
        <v>83</v>
      </c>
      <c r="E61" s="46" t="s">
        <v>7</v>
      </c>
      <c r="F61" s="46" t="s">
        <v>7</v>
      </c>
      <c r="G61" s="46" t="s">
        <v>7</v>
      </c>
      <c r="H61" s="47" t="s">
        <v>7</v>
      </c>
    </row>
    <row r="62" spans="2:8">
      <c r="B62" s="117">
        <v>19</v>
      </c>
      <c r="C62" s="115" t="s">
        <v>84</v>
      </c>
      <c r="D62" s="55" t="s">
        <v>85</v>
      </c>
      <c r="E62" s="56" t="s">
        <v>18</v>
      </c>
      <c r="F62" s="51" t="s">
        <v>18</v>
      </c>
      <c r="G62" s="49" t="s">
        <v>18</v>
      </c>
      <c r="H62" s="50" t="s">
        <v>18</v>
      </c>
    </row>
    <row r="63" spans="2:8">
      <c r="B63" s="120"/>
      <c r="C63" s="116"/>
      <c r="D63" s="45" t="s">
        <v>86</v>
      </c>
      <c r="E63" s="44" t="s">
        <v>73</v>
      </c>
      <c r="F63" s="49">
        <v>1079.7</v>
      </c>
      <c r="G63" s="20"/>
      <c r="H63" s="21">
        <f>ROUND(F63*G63,2)</f>
        <v>0</v>
      </c>
    </row>
    <row r="64" spans="2:8" ht="25.5">
      <c r="B64" s="117">
        <v>20</v>
      </c>
      <c r="C64" s="115" t="s">
        <v>87</v>
      </c>
      <c r="D64" s="55" t="s">
        <v>88</v>
      </c>
      <c r="E64" s="56" t="s">
        <v>18</v>
      </c>
      <c r="F64" s="51" t="s">
        <v>18</v>
      </c>
      <c r="G64" s="49" t="s">
        <v>18</v>
      </c>
      <c r="H64" s="50" t="s">
        <v>18</v>
      </c>
    </row>
    <row r="65" spans="2:8" ht="38.25">
      <c r="B65" s="118"/>
      <c r="C65" s="119"/>
      <c r="D65" s="45" t="s">
        <v>89</v>
      </c>
      <c r="E65" s="51" t="s">
        <v>114</v>
      </c>
      <c r="F65" s="49">
        <v>96.5</v>
      </c>
      <c r="G65" s="20"/>
      <c r="H65" s="21">
        <f>ROUND(F65*G65,2)</f>
        <v>0</v>
      </c>
    </row>
    <row r="66" spans="2:8">
      <c r="B66" s="22" t="s">
        <v>7</v>
      </c>
      <c r="C66" s="23" t="s">
        <v>90</v>
      </c>
      <c r="D66" s="24" t="s">
        <v>91</v>
      </c>
      <c r="E66" s="25" t="s">
        <v>7</v>
      </c>
      <c r="F66" s="46" t="s">
        <v>7</v>
      </c>
      <c r="G66" s="46" t="s">
        <v>7</v>
      </c>
      <c r="H66" s="47" t="s">
        <v>7</v>
      </c>
    </row>
    <row r="67" spans="2:8" ht="38.25">
      <c r="B67" s="82">
        <v>21</v>
      </c>
      <c r="C67" s="83" t="s">
        <v>92</v>
      </c>
      <c r="D67" s="34" t="s">
        <v>93</v>
      </c>
      <c r="E67" s="20" t="s">
        <v>18</v>
      </c>
      <c r="F67" s="58" t="s">
        <v>18</v>
      </c>
      <c r="G67" s="58" t="s">
        <v>18</v>
      </c>
      <c r="H67" s="57" t="s">
        <v>18</v>
      </c>
    </row>
    <row r="68" spans="2:8">
      <c r="B68" s="82"/>
      <c r="C68" s="83"/>
      <c r="D68" s="59" t="s">
        <v>94</v>
      </c>
      <c r="E68" s="20" t="s">
        <v>112</v>
      </c>
      <c r="F68" s="58">
        <v>29.7</v>
      </c>
      <c r="G68" s="20"/>
      <c r="H68" s="21">
        <f>ROUND(F68*G68,2)</f>
        <v>0</v>
      </c>
    </row>
    <row r="69" spans="2:8">
      <c r="B69" s="22" t="s">
        <v>7</v>
      </c>
      <c r="C69" s="23" t="s">
        <v>95</v>
      </c>
      <c r="D69" s="24" t="s">
        <v>96</v>
      </c>
      <c r="E69" s="25" t="s">
        <v>7</v>
      </c>
      <c r="F69" s="60" t="s">
        <v>7</v>
      </c>
      <c r="G69" s="60" t="s">
        <v>7</v>
      </c>
      <c r="H69" s="61" t="s">
        <v>7</v>
      </c>
    </row>
    <row r="70" spans="2:8" ht="25.5">
      <c r="B70" s="16">
        <v>22</v>
      </c>
      <c r="C70" s="42" t="s">
        <v>47</v>
      </c>
      <c r="D70" s="18" t="s">
        <v>97</v>
      </c>
      <c r="E70" s="30" t="s">
        <v>98</v>
      </c>
      <c r="F70" s="58">
        <v>1</v>
      </c>
      <c r="G70" s="20"/>
      <c r="H70" s="21">
        <f t="shared" ref="H70:H72" si="6">ROUND(F70*G70,2)</f>
        <v>0</v>
      </c>
    </row>
    <row r="71" spans="2:8" ht="38.25">
      <c r="B71" s="111">
        <v>23</v>
      </c>
      <c r="C71" s="83" t="s">
        <v>99</v>
      </c>
      <c r="D71" s="18" t="s">
        <v>100</v>
      </c>
      <c r="E71" s="19" t="s">
        <v>113</v>
      </c>
      <c r="F71" s="58">
        <v>17.72</v>
      </c>
      <c r="G71" s="20"/>
      <c r="H71" s="21">
        <f t="shared" si="6"/>
        <v>0</v>
      </c>
    </row>
    <row r="72" spans="2:8" ht="25.5">
      <c r="B72" s="113"/>
      <c r="C72" s="83"/>
      <c r="D72" s="18" t="s">
        <v>101</v>
      </c>
      <c r="E72" s="19" t="s">
        <v>73</v>
      </c>
      <c r="F72" s="58">
        <v>300</v>
      </c>
      <c r="G72" s="20"/>
      <c r="H72" s="21">
        <f t="shared" si="6"/>
        <v>0</v>
      </c>
    </row>
    <row r="73" spans="2:8" ht="25.5">
      <c r="B73" s="82">
        <v>24</v>
      </c>
      <c r="C73" s="83" t="s">
        <v>102</v>
      </c>
      <c r="D73" s="29" t="s">
        <v>103</v>
      </c>
      <c r="E73" s="19" t="s">
        <v>18</v>
      </c>
      <c r="F73" s="62" t="s">
        <v>18</v>
      </c>
      <c r="G73" s="58" t="s">
        <v>18</v>
      </c>
      <c r="H73" s="57" t="s">
        <v>18</v>
      </c>
    </row>
    <row r="74" spans="2:8" ht="25.5">
      <c r="B74" s="82"/>
      <c r="C74" s="83"/>
      <c r="D74" s="18" t="s">
        <v>104</v>
      </c>
      <c r="E74" s="19" t="s">
        <v>112</v>
      </c>
      <c r="F74" s="58">
        <v>21.6</v>
      </c>
      <c r="G74" s="20"/>
      <c r="H74" s="21">
        <f t="shared" ref="H74:H78" si="7">ROUND(F74*G74,2)</f>
        <v>0</v>
      </c>
    </row>
    <row r="75" spans="2:8" ht="38.25">
      <c r="B75" s="16">
        <v>25</v>
      </c>
      <c r="C75" s="30" t="s">
        <v>105</v>
      </c>
      <c r="D75" s="18" t="s">
        <v>106</v>
      </c>
      <c r="E75" s="30" t="s">
        <v>98</v>
      </c>
      <c r="F75" s="58">
        <v>1</v>
      </c>
      <c r="G75" s="20"/>
      <c r="H75" s="21">
        <f t="shared" si="7"/>
        <v>0</v>
      </c>
    </row>
    <row r="76" spans="2:8" ht="25.5">
      <c r="B76" s="27">
        <v>26</v>
      </c>
      <c r="C76" s="42" t="s">
        <v>47</v>
      </c>
      <c r="D76" s="45" t="s">
        <v>107</v>
      </c>
      <c r="E76" s="44" t="s">
        <v>12</v>
      </c>
      <c r="F76" s="63">
        <v>1</v>
      </c>
      <c r="G76" s="20"/>
      <c r="H76" s="21">
        <f t="shared" si="7"/>
        <v>0</v>
      </c>
    </row>
    <row r="77" spans="2:8" ht="25.5">
      <c r="B77" s="27">
        <v>27</v>
      </c>
      <c r="C77" s="42" t="s">
        <v>47</v>
      </c>
      <c r="D77" s="64" t="s">
        <v>108</v>
      </c>
      <c r="E77" s="30" t="s">
        <v>109</v>
      </c>
      <c r="F77" s="63">
        <v>6</v>
      </c>
      <c r="G77" s="20"/>
      <c r="H77" s="21">
        <f t="shared" si="7"/>
        <v>0</v>
      </c>
    </row>
    <row r="78" spans="2:8" ht="26.25" thickBot="1">
      <c r="B78" s="65">
        <v>28</v>
      </c>
      <c r="C78" s="67" t="s">
        <v>47</v>
      </c>
      <c r="D78" s="66" t="s">
        <v>110</v>
      </c>
      <c r="E78" s="67" t="s">
        <v>111</v>
      </c>
      <c r="F78" s="68">
        <v>1</v>
      </c>
      <c r="G78" s="69"/>
      <c r="H78" s="21">
        <f t="shared" si="7"/>
        <v>0</v>
      </c>
    </row>
    <row r="79" spans="2:8" ht="37.5" customHeight="1" thickBot="1">
      <c r="B79" s="105" t="s">
        <v>163</v>
      </c>
      <c r="C79" s="106"/>
      <c r="D79" s="106"/>
      <c r="E79" s="106"/>
      <c r="F79" s="106"/>
      <c r="G79" s="106"/>
      <c r="H79" s="107"/>
    </row>
    <row r="80" spans="2:8">
      <c r="B80" s="10" t="s">
        <v>7</v>
      </c>
      <c r="C80" s="11" t="s">
        <v>8</v>
      </c>
      <c r="D80" s="12" t="s">
        <v>9</v>
      </c>
      <c r="E80" s="13" t="s">
        <v>7</v>
      </c>
      <c r="F80" s="14" t="s">
        <v>7</v>
      </c>
      <c r="G80" s="13" t="s">
        <v>7</v>
      </c>
      <c r="H80" s="15" t="s">
        <v>7</v>
      </c>
    </row>
    <row r="81" spans="2:8" ht="51">
      <c r="B81" s="16">
        <v>1</v>
      </c>
      <c r="C81" s="17" t="s">
        <v>10</v>
      </c>
      <c r="D81" s="18" t="s">
        <v>115</v>
      </c>
      <c r="E81" s="19" t="s">
        <v>12</v>
      </c>
      <c r="F81" s="20">
        <v>1</v>
      </c>
      <c r="G81" s="20"/>
      <c r="H81" s="21">
        <f>ROUND(F81*G81,2)</f>
        <v>0</v>
      </c>
    </row>
    <row r="82" spans="2:8" ht="15.75">
      <c r="B82" s="108" t="s">
        <v>13</v>
      </c>
      <c r="C82" s="109"/>
      <c r="D82" s="109"/>
      <c r="E82" s="109"/>
      <c r="F82" s="109"/>
      <c r="G82" s="109"/>
      <c r="H82" s="110"/>
    </row>
    <row r="83" spans="2:8">
      <c r="B83" s="22" t="s">
        <v>7</v>
      </c>
      <c r="C83" s="23" t="s">
        <v>14</v>
      </c>
      <c r="D83" s="24" t="s">
        <v>15</v>
      </c>
      <c r="E83" s="25" t="s">
        <v>7</v>
      </c>
      <c r="F83" s="25" t="s">
        <v>7</v>
      </c>
      <c r="G83" s="25" t="s">
        <v>7</v>
      </c>
      <c r="H83" s="26" t="s">
        <v>7</v>
      </c>
    </row>
    <row r="84" spans="2:8">
      <c r="B84" s="111">
        <v>2</v>
      </c>
      <c r="C84" s="103" t="s">
        <v>16</v>
      </c>
      <c r="D84" s="29" t="s">
        <v>17</v>
      </c>
      <c r="E84" s="30" t="s">
        <v>18</v>
      </c>
      <c r="F84" s="31" t="s">
        <v>18</v>
      </c>
      <c r="G84" s="20" t="s">
        <v>18</v>
      </c>
      <c r="H84" s="21" t="s">
        <v>18</v>
      </c>
    </row>
    <row r="85" spans="2:8">
      <c r="B85" s="112"/>
      <c r="C85" s="114"/>
      <c r="D85" s="18" t="s">
        <v>19</v>
      </c>
      <c r="E85" s="30" t="s">
        <v>20</v>
      </c>
      <c r="F85" s="32">
        <v>0.01</v>
      </c>
      <c r="G85" s="20"/>
      <c r="H85" s="21">
        <f t="shared" ref="H85:H87" si="8">ROUND(F85*G85,2)</f>
        <v>0</v>
      </c>
    </row>
    <row r="86" spans="2:8">
      <c r="B86" s="113"/>
      <c r="C86" s="104"/>
      <c r="D86" s="18" t="s">
        <v>21</v>
      </c>
      <c r="E86" s="30" t="s">
        <v>22</v>
      </c>
      <c r="F86" s="32">
        <v>1</v>
      </c>
      <c r="G86" s="20"/>
      <c r="H86" s="21">
        <f t="shared" si="8"/>
        <v>0</v>
      </c>
    </row>
    <row r="87" spans="2:8" ht="25.5">
      <c r="B87" s="16">
        <v>3</v>
      </c>
      <c r="C87" s="30" t="s">
        <v>23</v>
      </c>
      <c r="D87" s="18" t="s">
        <v>24</v>
      </c>
      <c r="E87" s="19" t="s">
        <v>112</v>
      </c>
      <c r="F87" s="19">
        <v>100</v>
      </c>
      <c r="G87" s="20"/>
      <c r="H87" s="21">
        <f t="shared" si="8"/>
        <v>0</v>
      </c>
    </row>
    <row r="88" spans="2:8">
      <c r="B88" s="82">
        <v>4</v>
      </c>
      <c r="C88" s="83" t="s">
        <v>25</v>
      </c>
      <c r="D88" s="29" t="s">
        <v>26</v>
      </c>
      <c r="E88" s="30" t="s">
        <v>18</v>
      </c>
      <c r="F88" s="31" t="s">
        <v>18</v>
      </c>
      <c r="G88" s="20" t="s">
        <v>18</v>
      </c>
      <c r="H88" s="21" t="s">
        <v>18</v>
      </c>
    </row>
    <row r="89" spans="2:8">
      <c r="B89" s="82"/>
      <c r="C89" s="83"/>
      <c r="D89" s="18" t="s">
        <v>116</v>
      </c>
      <c r="E89" s="19" t="s">
        <v>112</v>
      </c>
      <c r="F89" s="20">
        <v>40</v>
      </c>
      <c r="G89" s="20"/>
      <c r="H89" s="21">
        <f t="shared" ref="H89:H92" si="9">ROUND(F89*G89,2)</f>
        <v>0</v>
      </c>
    </row>
    <row r="90" spans="2:8">
      <c r="B90" s="82"/>
      <c r="C90" s="83"/>
      <c r="D90" s="34" t="s">
        <v>117</v>
      </c>
      <c r="E90" s="19" t="s">
        <v>112</v>
      </c>
      <c r="F90" s="20">
        <v>52</v>
      </c>
      <c r="G90" s="20"/>
      <c r="H90" s="21">
        <f t="shared" si="9"/>
        <v>0</v>
      </c>
    </row>
    <row r="91" spans="2:8">
      <c r="B91" s="82"/>
      <c r="C91" s="83"/>
      <c r="D91" s="34" t="s">
        <v>118</v>
      </c>
      <c r="E91" s="35" t="s">
        <v>113</v>
      </c>
      <c r="F91" s="20">
        <v>12</v>
      </c>
      <c r="G91" s="20"/>
      <c r="H91" s="21">
        <f t="shared" si="9"/>
        <v>0</v>
      </c>
    </row>
    <row r="92" spans="2:8" ht="25.5">
      <c r="B92" s="82"/>
      <c r="C92" s="83"/>
      <c r="D92" s="34" t="s">
        <v>119</v>
      </c>
      <c r="E92" s="19" t="s">
        <v>29</v>
      </c>
      <c r="F92" s="20">
        <v>20</v>
      </c>
      <c r="G92" s="20"/>
      <c r="H92" s="21">
        <f t="shared" si="9"/>
        <v>0</v>
      </c>
    </row>
    <row r="93" spans="2:8">
      <c r="B93" s="22" t="s">
        <v>7</v>
      </c>
      <c r="C93" s="23" t="s">
        <v>32</v>
      </c>
      <c r="D93" s="24" t="s">
        <v>33</v>
      </c>
      <c r="E93" s="25" t="s">
        <v>7</v>
      </c>
      <c r="F93" s="25" t="s">
        <v>7</v>
      </c>
      <c r="G93" s="25" t="s">
        <v>7</v>
      </c>
      <c r="H93" s="26" t="s">
        <v>7</v>
      </c>
    </row>
    <row r="94" spans="2:8">
      <c r="B94" s="82">
        <v>5</v>
      </c>
      <c r="C94" s="83" t="s">
        <v>34</v>
      </c>
      <c r="D94" s="29" t="s">
        <v>35</v>
      </c>
      <c r="E94" s="30" t="s">
        <v>18</v>
      </c>
      <c r="F94" s="31" t="s">
        <v>18</v>
      </c>
      <c r="G94" s="20" t="s">
        <v>18</v>
      </c>
      <c r="H94" s="21" t="s">
        <v>18</v>
      </c>
    </row>
    <row r="95" spans="2:8" ht="51">
      <c r="B95" s="82"/>
      <c r="C95" s="83"/>
      <c r="D95" s="18" t="s">
        <v>120</v>
      </c>
      <c r="E95" s="35" t="s">
        <v>113</v>
      </c>
      <c r="F95" s="20">
        <v>160</v>
      </c>
      <c r="G95" s="20"/>
      <c r="H95" s="21">
        <f t="shared" ref="H95:H96" si="10">ROUND(F95*G95,2)</f>
        <v>0</v>
      </c>
    </row>
    <row r="96" spans="2:8">
      <c r="B96" s="82"/>
      <c r="C96" s="83"/>
      <c r="D96" s="18" t="s">
        <v>121</v>
      </c>
      <c r="E96" s="35" t="s">
        <v>113</v>
      </c>
      <c r="F96" s="20">
        <v>15</v>
      </c>
      <c r="G96" s="20"/>
      <c r="H96" s="21">
        <f t="shared" si="10"/>
        <v>0</v>
      </c>
    </row>
    <row r="97" spans="2:8">
      <c r="B97" s="82">
        <v>6</v>
      </c>
      <c r="C97" s="83" t="s">
        <v>38</v>
      </c>
      <c r="D97" s="29" t="s">
        <v>39</v>
      </c>
      <c r="E97" s="30" t="s">
        <v>18</v>
      </c>
      <c r="F97" s="31" t="s">
        <v>18</v>
      </c>
      <c r="G97" s="20" t="s">
        <v>18</v>
      </c>
      <c r="H97" s="21" t="s">
        <v>18</v>
      </c>
    </row>
    <row r="98" spans="2:8">
      <c r="B98" s="82"/>
      <c r="C98" s="83"/>
      <c r="D98" s="36" t="s">
        <v>122</v>
      </c>
      <c r="E98" s="37" t="s">
        <v>113</v>
      </c>
      <c r="F98" s="20">
        <v>132</v>
      </c>
      <c r="G98" s="20"/>
      <c r="H98" s="21">
        <f>ROUND(F98*G98,2)</f>
        <v>0</v>
      </c>
    </row>
    <row r="99" spans="2:8">
      <c r="B99" s="22" t="s">
        <v>7</v>
      </c>
      <c r="C99" s="23" t="s">
        <v>123</v>
      </c>
      <c r="D99" s="24" t="s">
        <v>124</v>
      </c>
      <c r="E99" s="25" t="s">
        <v>7</v>
      </c>
      <c r="F99" s="25" t="s">
        <v>7</v>
      </c>
      <c r="G99" s="25" t="s">
        <v>7</v>
      </c>
      <c r="H99" s="26" t="s">
        <v>7</v>
      </c>
    </row>
    <row r="100" spans="2:8">
      <c r="B100" s="82">
        <v>7</v>
      </c>
      <c r="C100" s="83" t="s">
        <v>125</v>
      </c>
      <c r="D100" s="29" t="s">
        <v>126</v>
      </c>
      <c r="E100" s="30" t="s">
        <v>18</v>
      </c>
      <c r="F100" s="31" t="s">
        <v>18</v>
      </c>
      <c r="G100" s="20" t="s">
        <v>18</v>
      </c>
      <c r="H100" s="21" t="s">
        <v>18</v>
      </c>
    </row>
    <row r="101" spans="2:8" ht="25.5">
      <c r="B101" s="82"/>
      <c r="C101" s="83"/>
      <c r="D101" s="34" t="s">
        <v>127</v>
      </c>
      <c r="E101" s="30" t="s">
        <v>29</v>
      </c>
      <c r="F101" s="32">
        <v>20</v>
      </c>
      <c r="G101" s="20"/>
      <c r="H101" s="21">
        <f t="shared" ref="H101:H103" si="11">ROUND(F101*G101,2)</f>
        <v>0</v>
      </c>
    </row>
    <row r="102" spans="2:8" ht="38.25">
      <c r="B102" s="82"/>
      <c r="C102" s="83"/>
      <c r="D102" s="34" t="s">
        <v>128</v>
      </c>
      <c r="E102" s="19" t="s">
        <v>113</v>
      </c>
      <c r="F102" s="32">
        <v>11.04</v>
      </c>
      <c r="G102" s="20"/>
      <c r="H102" s="21">
        <f t="shared" si="11"/>
        <v>0</v>
      </c>
    </row>
    <row r="103" spans="2:8">
      <c r="B103" s="82"/>
      <c r="C103" s="83"/>
      <c r="D103" s="34" t="s">
        <v>129</v>
      </c>
      <c r="E103" s="19" t="s">
        <v>113</v>
      </c>
      <c r="F103" s="20">
        <v>6.44</v>
      </c>
      <c r="G103" s="20"/>
      <c r="H103" s="21">
        <f t="shared" si="11"/>
        <v>0</v>
      </c>
    </row>
    <row r="104" spans="2:8">
      <c r="B104" s="38" t="s">
        <v>7</v>
      </c>
      <c r="C104" s="23" t="s">
        <v>41</v>
      </c>
      <c r="D104" s="24" t="s">
        <v>42</v>
      </c>
      <c r="E104" s="24" t="s">
        <v>7</v>
      </c>
      <c r="F104" s="25" t="s">
        <v>7</v>
      </c>
      <c r="G104" s="25" t="s">
        <v>7</v>
      </c>
      <c r="H104" s="26" t="s">
        <v>7</v>
      </c>
    </row>
    <row r="105" spans="2:8" ht="38.25">
      <c r="B105" s="39">
        <v>8</v>
      </c>
      <c r="C105" s="30" t="s">
        <v>43</v>
      </c>
      <c r="D105" s="18" t="s">
        <v>130</v>
      </c>
      <c r="E105" s="19" t="s">
        <v>112</v>
      </c>
      <c r="F105" s="40">
        <v>40</v>
      </c>
      <c r="G105" s="20"/>
      <c r="H105" s="21">
        <f>ROUND(F105*G105,2)</f>
        <v>0</v>
      </c>
    </row>
    <row r="106" spans="2:8">
      <c r="B106" s="22" t="s">
        <v>7</v>
      </c>
      <c r="C106" s="23" t="s">
        <v>45</v>
      </c>
      <c r="D106" s="24" t="s">
        <v>46</v>
      </c>
      <c r="E106" s="25" t="s">
        <v>7</v>
      </c>
      <c r="F106" s="25" t="s">
        <v>7</v>
      </c>
      <c r="G106" s="25" t="s">
        <v>7</v>
      </c>
      <c r="H106" s="26" t="s">
        <v>7</v>
      </c>
    </row>
    <row r="107" spans="2:8" ht="25.5">
      <c r="B107" s="101">
        <v>9</v>
      </c>
      <c r="C107" s="103" t="s">
        <v>49</v>
      </c>
      <c r="D107" s="18" t="s">
        <v>131</v>
      </c>
      <c r="E107" s="19" t="s">
        <v>112</v>
      </c>
      <c r="F107" s="40">
        <v>40</v>
      </c>
      <c r="G107" s="20"/>
      <c r="H107" s="21">
        <f t="shared" ref="H107:H109" si="12">ROUND(F107*G107,2)</f>
        <v>0</v>
      </c>
    </row>
    <row r="108" spans="2:8" ht="38.25">
      <c r="B108" s="102"/>
      <c r="C108" s="104"/>
      <c r="D108" s="18" t="s">
        <v>132</v>
      </c>
      <c r="E108" s="19" t="s">
        <v>112</v>
      </c>
      <c r="F108" s="40">
        <v>60</v>
      </c>
      <c r="G108" s="20"/>
      <c r="H108" s="21">
        <f t="shared" si="12"/>
        <v>0</v>
      </c>
    </row>
    <row r="109" spans="2:8" ht="38.25">
      <c r="B109" s="16">
        <v>10</v>
      </c>
      <c r="C109" s="30" t="s">
        <v>51</v>
      </c>
      <c r="D109" s="18" t="s">
        <v>133</v>
      </c>
      <c r="E109" s="19" t="s">
        <v>112</v>
      </c>
      <c r="F109" s="20">
        <v>4.8</v>
      </c>
      <c r="G109" s="20"/>
      <c r="H109" s="21">
        <f t="shared" si="12"/>
        <v>0</v>
      </c>
    </row>
    <row r="110" spans="2:8">
      <c r="B110" s="22" t="s">
        <v>7</v>
      </c>
      <c r="C110" s="23" t="s">
        <v>53</v>
      </c>
      <c r="D110" s="24" t="s">
        <v>54</v>
      </c>
      <c r="E110" s="25" t="s">
        <v>7</v>
      </c>
      <c r="F110" s="25" t="s">
        <v>7</v>
      </c>
      <c r="G110" s="25" t="s">
        <v>7</v>
      </c>
      <c r="H110" s="26" t="s">
        <v>7</v>
      </c>
    </row>
    <row r="111" spans="2:8" ht="25.5">
      <c r="B111" s="27">
        <v>11</v>
      </c>
      <c r="C111" s="28" t="s">
        <v>55</v>
      </c>
      <c r="D111" s="18" t="s">
        <v>56</v>
      </c>
      <c r="E111" s="19" t="s">
        <v>112</v>
      </c>
      <c r="F111" s="20">
        <v>100</v>
      </c>
      <c r="G111" s="20"/>
      <c r="H111" s="21">
        <f t="shared" ref="H111:H113" si="13">ROUND(F111*G111,2)</f>
        <v>0</v>
      </c>
    </row>
    <row r="112" spans="2:8" ht="25.5">
      <c r="B112" s="27">
        <v>12</v>
      </c>
      <c r="C112" s="42" t="s">
        <v>47</v>
      </c>
      <c r="D112" s="18" t="s">
        <v>134</v>
      </c>
      <c r="E112" s="19" t="s">
        <v>29</v>
      </c>
      <c r="F112" s="20">
        <v>40</v>
      </c>
      <c r="G112" s="20"/>
      <c r="H112" s="21">
        <f t="shared" si="13"/>
        <v>0</v>
      </c>
    </row>
    <row r="113" spans="2:8" ht="38.25">
      <c r="B113" s="16">
        <v>13</v>
      </c>
      <c r="C113" s="30" t="s">
        <v>57</v>
      </c>
      <c r="D113" s="18" t="s">
        <v>135</v>
      </c>
      <c r="E113" s="19" t="s">
        <v>112</v>
      </c>
      <c r="F113" s="20">
        <v>13.25</v>
      </c>
      <c r="G113" s="20"/>
      <c r="H113" s="21">
        <f t="shared" si="13"/>
        <v>0</v>
      </c>
    </row>
    <row r="114" spans="2:8">
      <c r="B114" s="22" t="s">
        <v>7</v>
      </c>
      <c r="C114" s="23" t="s">
        <v>61</v>
      </c>
      <c r="D114" s="24" t="s">
        <v>62</v>
      </c>
      <c r="E114" s="25" t="s">
        <v>7</v>
      </c>
      <c r="F114" s="25" t="s">
        <v>7</v>
      </c>
      <c r="G114" s="25" t="s">
        <v>7</v>
      </c>
      <c r="H114" s="26" t="s">
        <v>7</v>
      </c>
    </row>
    <row r="115" spans="2:8" ht="25.5">
      <c r="B115" s="16">
        <v>14</v>
      </c>
      <c r="C115" s="30" t="s">
        <v>136</v>
      </c>
      <c r="D115" s="18" t="s">
        <v>137</v>
      </c>
      <c r="E115" s="30" t="s">
        <v>29</v>
      </c>
      <c r="F115" s="20">
        <v>11.5</v>
      </c>
      <c r="G115" s="20"/>
      <c r="H115" s="21">
        <f t="shared" ref="H115:H116" si="14">ROUND(F115*G115,2)</f>
        <v>0</v>
      </c>
    </row>
    <row r="116" spans="2:8" ht="38.25">
      <c r="B116" s="16">
        <v>15</v>
      </c>
      <c r="C116" s="30" t="s">
        <v>65</v>
      </c>
      <c r="D116" s="18" t="s">
        <v>66</v>
      </c>
      <c r="E116" s="30" t="s">
        <v>22</v>
      </c>
      <c r="F116" s="32">
        <v>1</v>
      </c>
      <c r="G116" s="20"/>
      <c r="H116" s="21">
        <f t="shared" si="14"/>
        <v>0</v>
      </c>
    </row>
    <row r="117" spans="2:8" ht="15.75">
      <c r="B117" s="90" t="s">
        <v>67</v>
      </c>
      <c r="C117" s="91"/>
      <c r="D117" s="91"/>
      <c r="E117" s="91"/>
      <c r="F117" s="91"/>
      <c r="G117" s="91"/>
      <c r="H117" s="92"/>
    </row>
    <row r="118" spans="2:8">
      <c r="B118" s="22" t="s">
        <v>7</v>
      </c>
      <c r="C118" s="23" t="s">
        <v>68</v>
      </c>
      <c r="D118" s="24" t="s">
        <v>69</v>
      </c>
      <c r="E118" s="25" t="s">
        <v>7</v>
      </c>
      <c r="F118" s="46" t="s">
        <v>7</v>
      </c>
      <c r="G118" s="46" t="s">
        <v>7</v>
      </c>
      <c r="H118" s="47" t="s">
        <v>7</v>
      </c>
    </row>
    <row r="119" spans="2:8">
      <c r="B119" s="82">
        <v>16</v>
      </c>
      <c r="C119" s="83" t="s">
        <v>70</v>
      </c>
      <c r="D119" s="29" t="s">
        <v>71</v>
      </c>
      <c r="E119" s="48" t="s">
        <v>7</v>
      </c>
      <c r="F119" s="49" t="s">
        <v>18</v>
      </c>
      <c r="G119" s="49" t="s">
        <v>18</v>
      </c>
      <c r="H119" s="50" t="s">
        <v>18</v>
      </c>
    </row>
    <row r="120" spans="2:8">
      <c r="B120" s="82"/>
      <c r="C120" s="83"/>
      <c r="D120" s="34" t="s">
        <v>138</v>
      </c>
      <c r="E120" s="20" t="s">
        <v>73</v>
      </c>
      <c r="F120" s="49">
        <v>2210.3000000000002</v>
      </c>
      <c r="G120" s="20"/>
      <c r="H120" s="21">
        <f>ROUND(F120*G120,2)</f>
        <v>0</v>
      </c>
    </row>
    <row r="121" spans="2:8">
      <c r="B121" s="22" t="s">
        <v>7</v>
      </c>
      <c r="C121" s="23" t="s">
        <v>74</v>
      </c>
      <c r="D121" s="24" t="s">
        <v>75</v>
      </c>
      <c r="E121" s="25" t="s">
        <v>7</v>
      </c>
      <c r="F121" s="46" t="s">
        <v>7</v>
      </c>
      <c r="G121" s="46" t="s">
        <v>7</v>
      </c>
      <c r="H121" s="47" t="s">
        <v>7</v>
      </c>
    </row>
    <row r="122" spans="2:8" ht="25.5">
      <c r="B122" s="82">
        <v>17</v>
      </c>
      <c r="C122" s="83" t="s">
        <v>76</v>
      </c>
      <c r="D122" s="29" t="s">
        <v>77</v>
      </c>
      <c r="E122" s="19" t="s">
        <v>18</v>
      </c>
      <c r="F122" s="51" t="s">
        <v>18</v>
      </c>
      <c r="G122" s="49" t="s">
        <v>18</v>
      </c>
      <c r="H122" s="50" t="s">
        <v>18</v>
      </c>
    </row>
    <row r="123" spans="2:8">
      <c r="B123" s="82"/>
      <c r="C123" s="83"/>
      <c r="D123" s="34" t="s">
        <v>139</v>
      </c>
      <c r="E123" s="19" t="s">
        <v>113</v>
      </c>
      <c r="F123" s="49">
        <v>22</v>
      </c>
      <c r="G123" s="20"/>
      <c r="H123" s="21">
        <f>ROUND(F123*G123,2)</f>
        <v>0</v>
      </c>
    </row>
    <row r="124" spans="2:8" ht="25.5">
      <c r="B124" s="82">
        <v>18</v>
      </c>
      <c r="C124" s="83" t="s">
        <v>79</v>
      </c>
      <c r="D124" s="29" t="s">
        <v>80</v>
      </c>
      <c r="E124" s="19" t="s">
        <v>18</v>
      </c>
      <c r="F124" s="51" t="s">
        <v>18</v>
      </c>
      <c r="G124" s="49" t="s">
        <v>18</v>
      </c>
      <c r="H124" s="50" t="s">
        <v>18</v>
      </c>
    </row>
    <row r="125" spans="2:8" ht="25.5">
      <c r="B125" s="82"/>
      <c r="C125" s="83"/>
      <c r="D125" s="18" t="s">
        <v>140</v>
      </c>
      <c r="E125" s="19" t="s">
        <v>113</v>
      </c>
      <c r="F125" s="49">
        <v>3.5</v>
      </c>
      <c r="G125" s="20"/>
      <c r="H125" s="21">
        <f>ROUND(F125*G125,2)</f>
        <v>0</v>
      </c>
    </row>
    <row r="126" spans="2:8">
      <c r="B126" s="22" t="s">
        <v>7</v>
      </c>
      <c r="C126" s="23" t="s">
        <v>90</v>
      </c>
      <c r="D126" s="24" t="s">
        <v>91</v>
      </c>
      <c r="E126" s="25" t="s">
        <v>7</v>
      </c>
      <c r="F126" s="46" t="s">
        <v>7</v>
      </c>
      <c r="G126" s="46" t="s">
        <v>7</v>
      </c>
      <c r="H126" s="47" t="s">
        <v>7</v>
      </c>
    </row>
    <row r="127" spans="2:8" ht="38.25">
      <c r="B127" s="82">
        <v>19</v>
      </c>
      <c r="C127" s="83" t="s">
        <v>92</v>
      </c>
      <c r="D127" s="34" t="s">
        <v>93</v>
      </c>
      <c r="E127" s="20" t="s">
        <v>18</v>
      </c>
      <c r="F127" s="58" t="s">
        <v>18</v>
      </c>
      <c r="G127" s="58" t="s">
        <v>18</v>
      </c>
      <c r="H127" s="57" t="s">
        <v>18</v>
      </c>
    </row>
    <row r="128" spans="2:8">
      <c r="B128" s="82"/>
      <c r="C128" s="83"/>
      <c r="D128" s="59" t="s">
        <v>141</v>
      </c>
      <c r="E128" s="20" t="s">
        <v>112</v>
      </c>
      <c r="F128" s="58">
        <v>42.76</v>
      </c>
      <c r="G128" s="20"/>
      <c r="H128" s="21">
        <f t="shared" ref="H128:H129" si="15">ROUND(F128*G128,2)</f>
        <v>0</v>
      </c>
    </row>
    <row r="129" spans="2:9">
      <c r="B129" s="82"/>
      <c r="C129" s="83"/>
      <c r="D129" s="59" t="s">
        <v>142</v>
      </c>
      <c r="E129" s="20" t="s">
        <v>112</v>
      </c>
      <c r="F129" s="58">
        <v>35.799999999999997</v>
      </c>
      <c r="G129" s="20"/>
      <c r="H129" s="21">
        <f t="shared" si="15"/>
        <v>0</v>
      </c>
    </row>
    <row r="130" spans="2:9">
      <c r="B130" s="22" t="s">
        <v>7</v>
      </c>
      <c r="C130" s="23" t="s">
        <v>95</v>
      </c>
      <c r="D130" s="24" t="s">
        <v>96</v>
      </c>
      <c r="E130" s="25" t="s">
        <v>7</v>
      </c>
      <c r="F130" s="60" t="s">
        <v>7</v>
      </c>
      <c r="G130" s="60" t="s">
        <v>7</v>
      </c>
      <c r="H130" s="61" t="s">
        <v>7</v>
      </c>
    </row>
    <row r="131" spans="2:9" ht="25.5">
      <c r="B131" s="82">
        <v>20</v>
      </c>
      <c r="C131" s="83" t="s">
        <v>102</v>
      </c>
      <c r="D131" s="29" t="s">
        <v>103</v>
      </c>
      <c r="E131" s="19" t="s">
        <v>18</v>
      </c>
      <c r="F131" s="62" t="s">
        <v>18</v>
      </c>
      <c r="G131" s="58" t="s">
        <v>18</v>
      </c>
      <c r="H131" s="57" t="s">
        <v>18</v>
      </c>
    </row>
    <row r="132" spans="2:9" ht="25.5">
      <c r="B132" s="82"/>
      <c r="C132" s="83"/>
      <c r="D132" s="18" t="s">
        <v>143</v>
      </c>
      <c r="E132" s="19" t="s">
        <v>112</v>
      </c>
      <c r="F132" s="58">
        <v>10</v>
      </c>
      <c r="G132" s="20"/>
      <c r="H132" s="21">
        <f t="shared" ref="H132:H135" si="16">ROUND(F132*G132,2)</f>
        <v>0</v>
      </c>
    </row>
    <row r="133" spans="2:9" ht="38.25">
      <c r="B133" s="16">
        <v>21</v>
      </c>
      <c r="C133" s="30" t="s">
        <v>105</v>
      </c>
      <c r="D133" s="18" t="s">
        <v>106</v>
      </c>
      <c r="E133" s="30" t="s">
        <v>98</v>
      </c>
      <c r="F133" s="58">
        <v>1</v>
      </c>
      <c r="G133" s="20"/>
      <c r="H133" s="21">
        <f t="shared" si="16"/>
        <v>0</v>
      </c>
    </row>
    <row r="134" spans="2:9">
      <c r="B134" s="16">
        <v>22</v>
      </c>
      <c r="C134" s="30" t="s">
        <v>144</v>
      </c>
      <c r="D134" s="18" t="s">
        <v>145</v>
      </c>
      <c r="E134" s="30" t="s">
        <v>12</v>
      </c>
      <c r="F134" s="58">
        <v>1</v>
      </c>
      <c r="G134" s="20"/>
      <c r="H134" s="21">
        <f t="shared" si="16"/>
        <v>0</v>
      </c>
    </row>
    <row r="135" spans="2:9" ht="26.25" thickBot="1">
      <c r="B135" s="65">
        <v>23</v>
      </c>
      <c r="C135" s="67" t="s">
        <v>47</v>
      </c>
      <c r="D135" s="66" t="s">
        <v>146</v>
      </c>
      <c r="E135" s="67" t="s">
        <v>111</v>
      </c>
      <c r="F135" s="68">
        <v>1</v>
      </c>
      <c r="G135" s="69"/>
      <c r="H135" s="21">
        <f t="shared" si="16"/>
        <v>0</v>
      </c>
    </row>
    <row r="136" spans="2:9" ht="15" customHeight="1">
      <c r="B136" s="84" t="s">
        <v>147</v>
      </c>
      <c r="C136" s="85"/>
      <c r="D136" s="85"/>
      <c r="E136" s="85"/>
      <c r="F136" s="85"/>
      <c r="G136" s="86"/>
      <c r="H136" s="70">
        <f>SUM(H21,H25,H26,H27,H28,H29,H30,H31,H32,H35,H36,H38,H40,H42,H43,H44,H46,H47,H48,H50,H51,H55,H58,H60,H63,H65,H68,H70,H71,H72,H74,H75,H76,H77,H78,H81,H85,H86,H87,H89,H90,H91,H92,H95,H96,H98,H101,H102,H103,H105,H107,H108,H109,H111,H112,H113,H115,H116,H120,H123,H125,H128,H129,H132,H133,H134,H135)</f>
        <v>0</v>
      </c>
      <c r="I136" s="78"/>
    </row>
    <row r="137" spans="2:9" ht="15" customHeight="1">
      <c r="B137" s="87" t="s">
        <v>148</v>
      </c>
      <c r="C137" s="88"/>
      <c r="D137" s="88"/>
      <c r="E137" s="88"/>
      <c r="F137" s="88"/>
      <c r="G137" s="89"/>
      <c r="H137" s="71">
        <f>ROUND(0.23*H136,2)</f>
        <v>0</v>
      </c>
    </row>
    <row r="138" spans="2:9" ht="15.75" customHeight="1" thickBot="1">
      <c r="B138" s="93" t="s">
        <v>149</v>
      </c>
      <c r="C138" s="94"/>
      <c r="D138" s="94"/>
      <c r="E138" s="94"/>
      <c r="F138" s="94"/>
      <c r="G138" s="95"/>
      <c r="H138" s="72">
        <f>SUM(H136:H137)</f>
        <v>0</v>
      </c>
    </row>
  </sheetData>
  <mergeCells count="67">
    <mergeCell ref="B52:H52"/>
    <mergeCell ref="B54:B55"/>
    <mergeCell ref="C54:C55"/>
    <mergeCell ref="B28:B32"/>
    <mergeCell ref="C28:C32"/>
    <mergeCell ref="B34:B36"/>
    <mergeCell ref="C34:C36"/>
    <mergeCell ref="B37:B38"/>
    <mergeCell ref="C37:C38"/>
    <mergeCell ref="B16:H16"/>
    <mergeCell ref="B17:H17"/>
    <mergeCell ref="B22:H22"/>
    <mergeCell ref="B24:B26"/>
    <mergeCell ref="C24:C26"/>
    <mergeCell ref="B57:B58"/>
    <mergeCell ref="C57:C58"/>
    <mergeCell ref="B79:H79"/>
    <mergeCell ref="B82:H82"/>
    <mergeCell ref="B84:B86"/>
    <mergeCell ref="C84:C86"/>
    <mergeCell ref="C62:C63"/>
    <mergeCell ref="B64:B65"/>
    <mergeCell ref="C64:C65"/>
    <mergeCell ref="B67:B68"/>
    <mergeCell ref="C67:C68"/>
    <mergeCell ref="B71:B72"/>
    <mergeCell ref="C71:C72"/>
    <mergeCell ref="B62:B63"/>
    <mergeCell ref="B59:B60"/>
    <mergeCell ref="C59:C60"/>
    <mergeCell ref="B138:G138"/>
    <mergeCell ref="B1:D1"/>
    <mergeCell ref="E1:H1"/>
    <mergeCell ref="B2:H2"/>
    <mergeCell ref="B5:D5"/>
    <mergeCell ref="B6:D6"/>
    <mergeCell ref="B122:B123"/>
    <mergeCell ref="C122:C123"/>
    <mergeCell ref="B124:B125"/>
    <mergeCell ref="C124:C125"/>
    <mergeCell ref="B127:B129"/>
    <mergeCell ref="C127:C129"/>
    <mergeCell ref="B100:B103"/>
    <mergeCell ref="C100:C103"/>
    <mergeCell ref="B107:B108"/>
    <mergeCell ref="C107:C108"/>
    <mergeCell ref="B12:D12"/>
    <mergeCell ref="B131:B132"/>
    <mergeCell ref="C131:C132"/>
    <mergeCell ref="B136:G136"/>
    <mergeCell ref="B137:G137"/>
    <mergeCell ref="B117:H117"/>
    <mergeCell ref="B119:B120"/>
    <mergeCell ref="C119:C120"/>
    <mergeCell ref="B88:B92"/>
    <mergeCell ref="C88:C92"/>
    <mergeCell ref="B94:B96"/>
    <mergeCell ref="C94:C96"/>
    <mergeCell ref="B97:B98"/>
    <mergeCell ref="C97:C98"/>
    <mergeCell ref="B73:B74"/>
    <mergeCell ref="C73:C74"/>
    <mergeCell ref="B7:D7"/>
    <mergeCell ref="B8:D8"/>
    <mergeCell ref="B9:D9"/>
    <mergeCell ref="B10:D10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ZDP MM</cp:lastModifiedBy>
  <dcterms:created xsi:type="dcterms:W3CDTF">2015-06-05T18:19:34Z</dcterms:created>
  <dcterms:modified xsi:type="dcterms:W3CDTF">2026-08-11T11:10:35Z</dcterms:modified>
</cp:coreProperties>
</file>