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Dyski współdzielone\AZS-UKF\Liga Akademicka AZS 2026\przetargi na stroje\"/>
    </mc:Choice>
  </mc:AlternateContent>
  <bookViews>
    <workbookView xWindow="-105" yWindow="-105" windowWidth="19425" windowHeight="10425"/>
  </bookViews>
  <sheets>
    <sheet name="2026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3" l="1"/>
  <c r="F35" i="3" l="1"/>
  <c r="D34" i="3"/>
  <c r="C34" i="3"/>
  <c r="F34" i="3" s="1"/>
  <c r="D33" i="3"/>
  <c r="C33" i="3"/>
  <c r="F33" i="3" s="1"/>
  <c r="C28" i="3"/>
  <c r="F28" i="3" s="1"/>
  <c r="F27" i="3"/>
  <c r="D26" i="3"/>
  <c r="C26" i="3"/>
  <c r="D25" i="3"/>
  <c r="C25" i="3"/>
  <c r="F25" i="3" s="1"/>
  <c r="D24" i="3"/>
  <c r="C24" i="3"/>
  <c r="F24" i="3" s="1"/>
  <c r="C19" i="3"/>
  <c r="F19" i="3" s="1"/>
  <c r="F18" i="3"/>
  <c r="D17" i="3"/>
  <c r="C17" i="3"/>
  <c r="F17" i="3" s="1"/>
  <c r="D16" i="3"/>
  <c r="C16" i="3"/>
  <c r="F16" i="3" s="1"/>
  <c r="D15" i="3"/>
  <c r="C15" i="3"/>
  <c r="F15" i="3" s="1"/>
  <c r="F9" i="3"/>
  <c r="D8" i="3"/>
  <c r="C8" i="3"/>
  <c r="D7" i="3"/>
  <c r="C7" i="3"/>
  <c r="F7" i="3" s="1"/>
  <c r="D6" i="3"/>
  <c r="C6" i="3"/>
  <c r="F6" i="3" s="1"/>
  <c r="F26" i="3" l="1"/>
  <c r="F29" i="3" s="1"/>
  <c r="C10" i="3"/>
  <c r="F10" i="3" s="1"/>
  <c r="F20" i="3"/>
  <c r="F8" i="3"/>
  <c r="F11" i="3" l="1"/>
</calcChain>
</file>

<file path=xl/sharedStrings.xml><?xml version="1.0" encoding="utf-8"?>
<sst xmlns="http://schemas.openxmlformats.org/spreadsheetml/2006/main" count="102" uniqueCount="32">
  <si>
    <t>Spodenki meczowe</t>
  </si>
  <si>
    <t>Koszulka meczowa</t>
  </si>
  <si>
    <t>Dres (bluza + spodnie)</t>
  </si>
  <si>
    <t>Plecak</t>
  </si>
  <si>
    <t>Cena jednostkowa brutto</t>
  </si>
  <si>
    <t>Koszt całkowity brutto</t>
  </si>
  <si>
    <t>Lp</t>
  </si>
  <si>
    <t>Asortyment</t>
  </si>
  <si>
    <t>Koszykówka</t>
  </si>
  <si>
    <t>Piłka ręczna</t>
  </si>
  <si>
    <t>Pływanie</t>
  </si>
  <si>
    <t>Krój</t>
  </si>
  <si>
    <t>Damski</t>
  </si>
  <si>
    <t>Męski</t>
  </si>
  <si>
    <t>Rozmiarówka (ilość % w każdym kroju)</t>
  </si>
  <si>
    <t>one size</t>
  </si>
  <si>
    <r>
      <t xml:space="preserve">S </t>
    </r>
    <r>
      <rPr>
        <sz val="6"/>
        <color theme="1"/>
        <rFont val="Calibri"/>
        <family val="2"/>
        <charset val="238"/>
      </rPr>
      <t>damski</t>
    </r>
  </si>
  <si>
    <r>
      <t xml:space="preserve">S </t>
    </r>
    <r>
      <rPr>
        <sz val="6"/>
        <color theme="1"/>
        <rFont val="Calibri"/>
        <family val="2"/>
        <charset val="238"/>
      </rPr>
      <t>męski</t>
    </r>
  </si>
  <si>
    <r>
      <t xml:space="preserve">M </t>
    </r>
    <r>
      <rPr>
        <sz val="6"/>
        <color theme="1"/>
        <rFont val="Calibri"/>
        <family val="2"/>
        <charset val="238"/>
      </rPr>
      <t>damski</t>
    </r>
  </si>
  <si>
    <r>
      <t xml:space="preserve">M </t>
    </r>
    <r>
      <rPr>
        <sz val="6"/>
        <color theme="1"/>
        <rFont val="Calibri"/>
        <family val="2"/>
        <charset val="238"/>
      </rPr>
      <t>męski</t>
    </r>
  </si>
  <si>
    <r>
      <t xml:space="preserve">L </t>
    </r>
    <r>
      <rPr>
        <sz val="6"/>
        <color theme="1"/>
        <rFont val="Calibri"/>
        <family val="2"/>
        <charset val="238"/>
      </rPr>
      <t>damski</t>
    </r>
  </si>
  <si>
    <r>
      <t xml:space="preserve">L </t>
    </r>
    <r>
      <rPr>
        <sz val="6"/>
        <color theme="1"/>
        <rFont val="Calibri"/>
        <family val="2"/>
        <charset val="238"/>
      </rPr>
      <t>męski</t>
    </r>
  </si>
  <si>
    <r>
      <t xml:space="preserve">XL </t>
    </r>
    <r>
      <rPr>
        <sz val="6"/>
        <color theme="1"/>
        <rFont val="Calibri"/>
        <family val="2"/>
        <charset val="238"/>
      </rPr>
      <t>damski</t>
    </r>
  </si>
  <si>
    <r>
      <t xml:space="preserve">XL </t>
    </r>
    <r>
      <rPr>
        <sz val="6"/>
        <color theme="1"/>
        <rFont val="Calibri"/>
        <family val="2"/>
        <charset val="238"/>
      </rPr>
      <t>męski</t>
    </r>
  </si>
  <si>
    <r>
      <t xml:space="preserve">XXL </t>
    </r>
    <r>
      <rPr>
        <sz val="6"/>
        <color theme="1"/>
        <rFont val="Calibri"/>
        <family val="2"/>
        <charset val="238"/>
      </rPr>
      <t>damski</t>
    </r>
  </si>
  <si>
    <r>
      <t xml:space="preserve">XXL </t>
    </r>
    <r>
      <rPr>
        <sz val="6"/>
        <color theme="1"/>
        <rFont val="Calibri"/>
        <family val="2"/>
        <charset val="238"/>
      </rPr>
      <t>męski</t>
    </r>
  </si>
  <si>
    <t>Piłka siatkowa</t>
  </si>
  <si>
    <t>suma</t>
  </si>
  <si>
    <t>Koszulka POLO</t>
  </si>
  <si>
    <t>Spodenki krótkie</t>
  </si>
  <si>
    <t>Bluza z kapturem</t>
  </si>
  <si>
    <t>Liga Akademicka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</si>
</sst>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6">
    <font>
      <sz val="11"/>
      <color theme="1"/>
      <name val="Aptos Narrow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6"/>
      <color theme="1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164" fontId="1" fillId="0" borderId="25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164" fontId="1" fillId="0" borderId="15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164" fontId="1" fillId="0" borderId="23" xfId="0" applyNumberFormat="1" applyFont="1" applyBorder="1" applyAlignment="1">
      <alignment vertical="center"/>
    </xf>
    <xf numFmtId="164" fontId="1" fillId="0" borderId="24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2" fillId="0" borderId="36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zoomScale="90" zoomScaleNormal="90" workbookViewId="0">
      <selection activeCell="B2" sqref="B2"/>
    </sheetView>
  </sheetViews>
  <sheetFormatPr defaultRowHeight="14.25"/>
  <cols>
    <col min="1" max="1" width="2.5" bestFit="1" customWidth="1"/>
    <col min="2" max="2" width="18.875" bestFit="1" customWidth="1"/>
    <col min="3" max="3" width="6" bestFit="1" customWidth="1"/>
    <col min="4" max="4" width="5.75" bestFit="1" customWidth="1"/>
    <col min="5" max="5" width="18.25" bestFit="1" customWidth="1"/>
    <col min="6" max="6" width="16" bestFit="1" customWidth="1"/>
    <col min="7" max="10" width="5.75" customWidth="1"/>
    <col min="11" max="11" width="7" bestFit="1" customWidth="1"/>
    <col min="12" max="14" width="5.75" customWidth="1"/>
    <col min="15" max="15" width="7" bestFit="1" customWidth="1"/>
    <col min="16" max="16" width="6.5" bestFit="1" customWidth="1"/>
  </cols>
  <sheetData>
    <row r="1" spans="1:16">
      <c r="A1" s="4"/>
      <c r="B1" s="47" t="s">
        <v>31</v>
      </c>
      <c r="C1" s="4"/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thickBot="1">
      <c r="A2" s="4"/>
      <c r="B2" s="1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thickBot="1">
      <c r="A3" s="98" t="s">
        <v>26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100"/>
    </row>
    <row r="4" spans="1:16" ht="15" thickBot="1">
      <c r="A4" s="101" t="s">
        <v>6</v>
      </c>
      <c r="B4" s="85" t="s">
        <v>7</v>
      </c>
      <c r="C4" s="85" t="s">
        <v>11</v>
      </c>
      <c r="D4" s="85"/>
      <c r="E4" s="85" t="s">
        <v>4</v>
      </c>
      <c r="F4" s="104" t="s">
        <v>5</v>
      </c>
      <c r="G4" s="106" t="s">
        <v>14</v>
      </c>
      <c r="H4" s="107"/>
      <c r="I4" s="107"/>
      <c r="J4" s="107"/>
      <c r="K4" s="107"/>
      <c r="L4" s="107"/>
      <c r="M4" s="107"/>
      <c r="N4" s="107"/>
      <c r="O4" s="107"/>
      <c r="P4" s="108"/>
    </row>
    <row r="5" spans="1:16">
      <c r="A5" s="102"/>
      <c r="B5" s="103"/>
      <c r="C5" s="52" t="s">
        <v>12</v>
      </c>
      <c r="D5" s="52" t="s">
        <v>13</v>
      </c>
      <c r="E5" s="103"/>
      <c r="F5" s="105"/>
      <c r="G5" s="15" t="s">
        <v>16</v>
      </c>
      <c r="H5" s="48" t="s">
        <v>18</v>
      </c>
      <c r="I5" s="48" t="s">
        <v>20</v>
      </c>
      <c r="J5" s="48" t="s">
        <v>22</v>
      </c>
      <c r="K5" s="8" t="s">
        <v>24</v>
      </c>
      <c r="L5" s="51" t="s">
        <v>17</v>
      </c>
      <c r="M5" s="49" t="s">
        <v>19</v>
      </c>
      <c r="N5" s="49" t="s">
        <v>21</v>
      </c>
      <c r="O5" s="49" t="s">
        <v>23</v>
      </c>
      <c r="P5" s="53" t="s">
        <v>25</v>
      </c>
    </row>
    <row r="6" spans="1:16">
      <c r="A6" s="9">
        <v>1</v>
      </c>
      <c r="B6" s="2" t="s">
        <v>1</v>
      </c>
      <c r="C6" s="3">
        <f>16*20*2</f>
        <v>640</v>
      </c>
      <c r="D6" s="3">
        <f>16*20*2</f>
        <v>640</v>
      </c>
      <c r="E6" s="5"/>
      <c r="F6" s="13">
        <f>(C6+D6)*E6</f>
        <v>0</v>
      </c>
      <c r="G6" s="7">
        <v>5</v>
      </c>
      <c r="H6" s="3">
        <v>30</v>
      </c>
      <c r="I6" s="3">
        <v>50</v>
      </c>
      <c r="J6" s="3">
        <v>10</v>
      </c>
      <c r="K6" s="6">
        <v>5</v>
      </c>
      <c r="L6" s="9">
        <v>0</v>
      </c>
      <c r="M6" s="3">
        <v>10</v>
      </c>
      <c r="N6" s="3">
        <v>40</v>
      </c>
      <c r="O6" s="3">
        <v>30</v>
      </c>
      <c r="P6" s="10">
        <v>20</v>
      </c>
    </row>
    <row r="7" spans="1:16">
      <c r="A7" s="9">
        <v>2</v>
      </c>
      <c r="B7" s="2" t="s">
        <v>0</v>
      </c>
      <c r="C7" s="3">
        <f>16*20*2</f>
        <v>640</v>
      </c>
      <c r="D7" s="3">
        <f>16*20*2</f>
        <v>640</v>
      </c>
      <c r="E7" s="5"/>
      <c r="F7" s="13">
        <f t="shared" ref="F7:F9" si="0">(C7+D7)*E7</f>
        <v>0</v>
      </c>
      <c r="G7" s="7">
        <v>5</v>
      </c>
      <c r="H7" s="3">
        <v>30</v>
      </c>
      <c r="I7" s="3">
        <v>50</v>
      </c>
      <c r="J7" s="3">
        <v>10</v>
      </c>
      <c r="K7" s="6">
        <v>5</v>
      </c>
      <c r="L7" s="9">
        <v>0</v>
      </c>
      <c r="M7" s="3">
        <v>10</v>
      </c>
      <c r="N7" s="3">
        <v>40</v>
      </c>
      <c r="O7" s="3">
        <v>30</v>
      </c>
      <c r="P7" s="10">
        <v>20</v>
      </c>
    </row>
    <row r="8" spans="1:16">
      <c r="A8" s="9">
        <v>3</v>
      </c>
      <c r="B8" s="2" t="s">
        <v>2</v>
      </c>
      <c r="C8" s="21">
        <f>(16*20)+(16*2)</f>
        <v>352</v>
      </c>
      <c r="D8" s="21">
        <f>(16*20)+(16*2)</f>
        <v>352</v>
      </c>
      <c r="E8" s="5"/>
      <c r="F8" s="13">
        <f t="shared" si="0"/>
        <v>0</v>
      </c>
      <c r="G8" s="7">
        <v>5</v>
      </c>
      <c r="H8" s="3">
        <v>30</v>
      </c>
      <c r="I8" s="3">
        <v>50</v>
      </c>
      <c r="J8" s="3">
        <v>10</v>
      </c>
      <c r="K8" s="6">
        <v>5</v>
      </c>
      <c r="L8" s="9">
        <v>0</v>
      </c>
      <c r="M8" s="3">
        <v>10</v>
      </c>
      <c r="N8" s="3">
        <v>40</v>
      </c>
      <c r="O8" s="3">
        <v>30</v>
      </c>
      <c r="P8" s="10">
        <v>20</v>
      </c>
    </row>
    <row r="9" spans="1:16" ht="15" thickBot="1">
      <c r="A9" s="9">
        <v>4</v>
      </c>
      <c r="B9" s="18" t="s">
        <v>28</v>
      </c>
      <c r="C9" s="22">
        <v>64</v>
      </c>
      <c r="D9" s="22">
        <v>64</v>
      </c>
      <c r="E9" s="19"/>
      <c r="F9" s="13">
        <f t="shared" si="0"/>
        <v>0</v>
      </c>
      <c r="G9" s="7">
        <v>5</v>
      </c>
      <c r="H9" s="3">
        <v>30</v>
      </c>
      <c r="I9" s="3">
        <v>50</v>
      </c>
      <c r="J9" s="3">
        <v>10</v>
      </c>
      <c r="K9" s="6">
        <v>5</v>
      </c>
      <c r="L9" s="9">
        <v>0</v>
      </c>
      <c r="M9" s="3">
        <v>10</v>
      </c>
      <c r="N9" s="3">
        <v>40</v>
      </c>
      <c r="O9" s="3">
        <v>30</v>
      </c>
      <c r="P9" s="10">
        <v>20</v>
      </c>
    </row>
    <row r="10" spans="1:16" ht="15" thickBot="1">
      <c r="A10" s="20">
        <v>5</v>
      </c>
      <c r="B10" s="11" t="s">
        <v>3</v>
      </c>
      <c r="C10" s="91">
        <f>C8+D8</f>
        <v>704</v>
      </c>
      <c r="D10" s="91"/>
      <c r="E10" s="12"/>
      <c r="F10" s="14">
        <f>C10*E10</f>
        <v>0</v>
      </c>
      <c r="G10" s="59" t="s">
        <v>15</v>
      </c>
      <c r="H10" s="60"/>
      <c r="I10" s="60"/>
      <c r="J10" s="60"/>
      <c r="K10" s="60"/>
      <c r="L10" s="60"/>
      <c r="M10" s="60"/>
      <c r="N10" s="60"/>
      <c r="O10" s="60"/>
      <c r="P10" s="61"/>
    </row>
    <row r="11" spans="1:16" ht="15" thickBot="1">
      <c r="A11" s="4"/>
      <c r="B11" s="1"/>
      <c r="C11" s="4"/>
      <c r="D11" s="4"/>
      <c r="E11" s="16" t="s">
        <v>27</v>
      </c>
      <c r="F11" s="17">
        <f>SUM(F6:F10)</f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5" thickBot="1">
      <c r="A12" s="92" t="s">
        <v>8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4"/>
    </row>
    <row r="13" spans="1:16" ht="15" thickBot="1">
      <c r="A13" s="81" t="s">
        <v>6</v>
      </c>
      <c r="B13" s="83" t="s">
        <v>7</v>
      </c>
      <c r="C13" s="85" t="s">
        <v>11</v>
      </c>
      <c r="D13" s="85"/>
      <c r="E13" s="83" t="s">
        <v>4</v>
      </c>
      <c r="F13" s="86" t="s">
        <v>5</v>
      </c>
      <c r="G13" s="88" t="s">
        <v>14</v>
      </c>
      <c r="H13" s="89"/>
      <c r="I13" s="89"/>
      <c r="J13" s="89"/>
      <c r="K13" s="89"/>
      <c r="L13" s="89"/>
      <c r="M13" s="89"/>
      <c r="N13" s="89"/>
      <c r="O13" s="89"/>
      <c r="P13" s="90"/>
    </row>
    <row r="14" spans="1:16">
      <c r="A14" s="95"/>
      <c r="B14" s="96"/>
      <c r="C14" s="52" t="s">
        <v>12</v>
      </c>
      <c r="D14" s="52" t="s">
        <v>13</v>
      </c>
      <c r="E14" s="96"/>
      <c r="F14" s="97"/>
      <c r="G14" s="15" t="s">
        <v>16</v>
      </c>
      <c r="H14" s="48" t="s">
        <v>18</v>
      </c>
      <c r="I14" s="48" t="s">
        <v>20</v>
      </c>
      <c r="J14" s="48" t="s">
        <v>22</v>
      </c>
      <c r="K14" s="8" t="s">
        <v>24</v>
      </c>
      <c r="L14" s="51" t="s">
        <v>17</v>
      </c>
      <c r="M14" s="49" t="s">
        <v>19</v>
      </c>
      <c r="N14" s="49" t="s">
        <v>21</v>
      </c>
      <c r="O14" s="49" t="s">
        <v>23</v>
      </c>
      <c r="P14" s="53" t="s">
        <v>25</v>
      </c>
    </row>
    <row r="15" spans="1:16">
      <c r="A15" s="9">
        <v>1</v>
      </c>
      <c r="B15" s="2" t="s">
        <v>1</v>
      </c>
      <c r="C15" s="3">
        <f>8*20*2</f>
        <v>320</v>
      </c>
      <c r="D15" s="3">
        <f>16*20*2</f>
        <v>640</v>
      </c>
      <c r="E15" s="5"/>
      <c r="F15" s="13">
        <f>(C15+D15)*E15</f>
        <v>0</v>
      </c>
      <c r="G15" s="7">
        <v>5</v>
      </c>
      <c r="H15" s="3">
        <v>30</v>
      </c>
      <c r="I15" s="3">
        <v>50</v>
      </c>
      <c r="J15" s="3">
        <v>10</v>
      </c>
      <c r="K15" s="6">
        <v>5</v>
      </c>
      <c r="L15" s="9">
        <v>0</v>
      </c>
      <c r="M15" s="3">
        <v>10</v>
      </c>
      <c r="N15" s="3">
        <v>40</v>
      </c>
      <c r="O15" s="3">
        <v>30</v>
      </c>
      <c r="P15" s="10">
        <v>20</v>
      </c>
    </row>
    <row r="16" spans="1:16">
      <c r="A16" s="9">
        <v>2</v>
      </c>
      <c r="B16" s="2" t="s">
        <v>0</v>
      </c>
      <c r="C16" s="3">
        <f>8*20*2</f>
        <v>320</v>
      </c>
      <c r="D16" s="3">
        <f>16*20*2</f>
        <v>640</v>
      </c>
      <c r="E16" s="5"/>
      <c r="F16" s="13">
        <f t="shared" ref="F16:F18" si="1">(C16+D16)*E16</f>
        <v>0</v>
      </c>
      <c r="G16" s="7">
        <v>5</v>
      </c>
      <c r="H16" s="3">
        <v>30</v>
      </c>
      <c r="I16" s="3">
        <v>50</v>
      </c>
      <c r="J16" s="3">
        <v>10</v>
      </c>
      <c r="K16" s="6">
        <v>5</v>
      </c>
      <c r="L16" s="9">
        <v>0</v>
      </c>
      <c r="M16" s="3">
        <v>10</v>
      </c>
      <c r="N16" s="3">
        <v>40</v>
      </c>
      <c r="O16" s="3">
        <v>30</v>
      </c>
      <c r="P16" s="10">
        <v>20</v>
      </c>
    </row>
    <row r="17" spans="1:16">
      <c r="A17" s="9">
        <v>3</v>
      </c>
      <c r="B17" s="2" t="s">
        <v>2</v>
      </c>
      <c r="C17" s="21">
        <f>(8*20)+(8*2)</f>
        <v>176</v>
      </c>
      <c r="D17" s="21">
        <f>(16*20)+(16*2)</f>
        <v>352</v>
      </c>
      <c r="E17" s="5"/>
      <c r="F17" s="13">
        <f t="shared" si="1"/>
        <v>0</v>
      </c>
      <c r="G17" s="7">
        <v>5</v>
      </c>
      <c r="H17" s="3">
        <v>30</v>
      </c>
      <c r="I17" s="3">
        <v>50</v>
      </c>
      <c r="J17" s="3">
        <v>10</v>
      </c>
      <c r="K17" s="6">
        <v>5</v>
      </c>
      <c r="L17" s="9">
        <v>0</v>
      </c>
      <c r="M17" s="3">
        <v>10</v>
      </c>
      <c r="N17" s="3">
        <v>40</v>
      </c>
      <c r="O17" s="3">
        <v>30</v>
      </c>
      <c r="P17" s="10">
        <v>20</v>
      </c>
    </row>
    <row r="18" spans="1:16" ht="15" thickBot="1">
      <c r="A18" s="9">
        <v>4</v>
      </c>
      <c r="B18" s="18" t="s">
        <v>28</v>
      </c>
      <c r="C18" s="22">
        <v>32</v>
      </c>
      <c r="D18" s="22">
        <v>64</v>
      </c>
      <c r="E18" s="19"/>
      <c r="F18" s="13">
        <f t="shared" si="1"/>
        <v>0</v>
      </c>
      <c r="G18" s="7">
        <v>5</v>
      </c>
      <c r="H18" s="3">
        <v>30</v>
      </c>
      <c r="I18" s="3">
        <v>50</v>
      </c>
      <c r="J18" s="3">
        <v>10</v>
      </c>
      <c r="K18" s="6">
        <v>5</v>
      </c>
      <c r="L18" s="9">
        <v>0</v>
      </c>
      <c r="M18" s="3">
        <v>10</v>
      </c>
      <c r="N18" s="3">
        <v>40</v>
      </c>
      <c r="O18" s="3">
        <v>30</v>
      </c>
      <c r="P18" s="10">
        <v>20</v>
      </c>
    </row>
    <row r="19" spans="1:16" ht="15" thickBot="1">
      <c r="A19" s="20">
        <v>5</v>
      </c>
      <c r="B19" s="11" t="s">
        <v>3</v>
      </c>
      <c r="C19" s="57">
        <f>C17+D17</f>
        <v>528</v>
      </c>
      <c r="D19" s="58"/>
      <c r="E19" s="12"/>
      <c r="F19" s="14">
        <f>C19*E19</f>
        <v>0</v>
      </c>
      <c r="G19" s="59" t="s">
        <v>15</v>
      </c>
      <c r="H19" s="60"/>
      <c r="I19" s="60"/>
      <c r="J19" s="60"/>
      <c r="K19" s="60"/>
      <c r="L19" s="60"/>
      <c r="M19" s="60"/>
      <c r="N19" s="60"/>
      <c r="O19" s="60"/>
      <c r="P19" s="61"/>
    </row>
    <row r="20" spans="1:16" ht="15" thickBot="1">
      <c r="A20" s="4"/>
      <c r="B20" s="1"/>
      <c r="C20" s="4"/>
      <c r="D20" s="4"/>
      <c r="E20" s="16" t="s">
        <v>27</v>
      </c>
      <c r="F20" s="17">
        <f>SUM(F15:F19)</f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5" thickBot="1">
      <c r="A21" s="78" t="s">
        <v>9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80"/>
    </row>
    <row r="22" spans="1:16" ht="15" thickBot="1">
      <c r="A22" s="81" t="s">
        <v>6</v>
      </c>
      <c r="B22" s="83" t="s">
        <v>7</v>
      </c>
      <c r="C22" s="85" t="s">
        <v>11</v>
      </c>
      <c r="D22" s="85"/>
      <c r="E22" s="83" t="s">
        <v>4</v>
      </c>
      <c r="F22" s="86" t="s">
        <v>5</v>
      </c>
      <c r="G22" s="88" t="s">
        <v>14</v>
      </c>
      <c r="H22" s="89"/>
      <c r="I22" s="89"/>
      <c r="J22" s="89"/>
      <c r="K22" s="89"/>
      <c r="L22" s="89"/>
      <c r="M22" s="89"/>
      <c r="N22" s="89"/>
      <c r="O22" s="89"/>
      <c r="P22" s="90"/>
    </row>
    <row r="23" spans="1:16" ht="15" thickBot="1">
      <c r="A23" s="82"/>
      <c r="B23" s="84"/>
      <c r="C23" s="42" t="s">
        <v>12</v>
      </c>
      <c r="D23" s="42" t="s">
        <v>13</v>
      </c>
      <c r="E23" s="84"/>
      <c r="F23" s="87"/>
      <c r="G23" s="51" t="s">
        <v>16</v>
      </c>
      <c r="H23" s="49" t="s">
        <v>18</v>
      </c>
      <c r="I23" s="49" t="s">
        <v>20</v>
      </c>
      <c r="J23" s="49" t="s">
        <v>22</v>
      </c>
      <c r="K23" s="53" t="s">
        <v>24</v>
      </c>
      <c r="L23" s="15" t="s">
        <v>17</v>
      </c>
      <c r="M23" s="48" t="s">
        <v>19</v>
      </c>
      <c r="N23" s="48" t="s">
        <v>21</v>
      </c>
      <c r="O23" s="48" t="s">
        <v>23</v>
      </c>
      <c r="P23" s="50" t="s">
        <v>25</v>
      </c>
    </row>
    <row r="24" spans="1:16">
      <c r="A24" s="43">
        <v>1</v>
      </c>
      <c r="B24" s="44" t="s">
        <v>1</v>
      </c>
      <c r="C24" s="3">
        <f>8*20*2</f>
        <v>320</v>
      </c>
      <c r="D24" s="3">
        <f>16*20*2</f>
        <v>640</v>
      </c>
      <c r="E24" s="45"/>
      <c r="F24" s="46">
        <f>(C24+D24)*E24</f>
        <v>0</v>
      </c>
      <c r="G24" s="9">
        <v>5</v>
      </c>
      <c r="H24" s="3">
        <v>30</v>
      </c>
      <c r="I24" s="3">
        <v>50</v>
      </c>
      <c r="J24" s="3">
        <v>10</v>
      </c>
      <c r="K24" s="10">
        <v>5</v>
      </c>
      <c r="L24" s="7">
        <v>0</v>
      </c>
      <c r="M24" s="3">
        <v>10</v>
      </c>
      <c r="N24" s="3">
        <v>40</v>
      </c>
      <c r="O24" s="3">
        <v>30</v>
      </c>
      <c r="P24" s="10">
        <v>20</v>
      </c>
    </row>
    <row r="25" spans="1:16">
      <c r="A25" s="9">
        <v>2</v>
      </c>
      <c r="B25" s="24" t="s">
        <v>0</v>
      </c>
      <c r="C25" s="3">
        <f>8*20*2</f>
        <v>320</v>
      </c>
      <c r="D25" s="3">
        <f>16*20*2</f>
        <v>640</v>
      </c>
      <c r="E25" s="25"/>
      <c r="F25" s="13">
        <f t="shared" ref="F25:F26" si="2">(C25+D25)*E25</f>
        <v>0</v>
      </c>
      <c r="G25" s="23">
        <v>5</v>
      </c>
      <c r="H25" s="21">
        <v>30</v>
      </c>
      <c r="I25" s="21">
        <v>50</v>
      </c>
      <c r="J25" s="21">
        <v>10</v>
      </c>
      <c r="K25" s="26">
        <v>5</v>
      </c>
      <c r="L25" s="27">
        <v>0</v>
      </c>
      <c r="M25" s="21">
        <v>10</v>
      </c>
      <c r="N25" s="21">
        <v>40</v>
      </c>
      <c r="O25" s="21">
        <v>30</v>
      </c>
      <c r="P25" s="26">
        <v>20</v>
      </c>
    </row>
    <row r="26" spans="1:16">
      <c r="A26" s="9">
        <v>3</v>
      </c>
      <c r="B26" s="24" t="s">
        <v>2</v>
      </c>
      <c r="C26" s="21">
        <f>(8*20)+(8*2)</f>
        <v>176</v>
      </c>
      <c r="D26" s="21">
        <f>(16*20)+(16*2)</f>
        <v>352</v>
      </c>
      <c r="E26" s="25"/>
      <c r="F26" s="13">
        <f t="shared" si="2"/>
        <v>0</v>
      </c>
      <c r="G26" s="23">
        <v>5</v>
      </c>
      <c r="H26" s="21">
        <v>30</v>
      </c>
      <c r="I26" s="21">
        <v>50</v>
      </c>
      <c r="J26" s="21">
        <v>10</v>
      </c>
      <c r="K26" s="26">
        <v>5</v>
      </c>
      <c r="L26" s="27">
        <v>0</v>
      </c>
      <c r="M26" s="21">
        <v>10</v>
      </c>
      <c r="N26" s="21">
        <v>40</v>
      </c>
      <c r="O26" s="21">
        <v>30</v>
      </c>
      <c r="P26" s="26">
        <v>20</v>
      </c>
    </row>
    <row r="27" spans="1:16" ht="15" thickBot="1">
      <c r="A27" s="9">
        <v>4</v>
      </c>
      <c r="B27" s="29" t="s">
        <v>28</v>
      </c>
      <c r="C27" s="22">
        <v>32</v>
      </c>
      <c r="D27" s="22">
        <v>64</v>
      </c>
      <c r="E27" s="30"/>
      <c r="F27" s="13">
        <f>(C27+D27)*E27</f>
        <v>0</v>
      </c>
      <c r="G27" s="27">
        <v>5</v>
      </c>
      <c r="H27" s="21">
        <v>30</v>
      </c>
      <c r="I27" s="21">
        <v>50</v>
      </c>
      <c r="J27" s="21">
        <v>10</v>
      </c>
      <c r="K27" s="31">
        <v>5</v>
      </c>
      <c r="L27" s="23">
        <v>0</v>
      </c>
      <c r="M27" s="21">
        <v>10</v>
      </c>
      <c r="N27" s="21">
        <v>40</v>
      </c>
      <c r="O27" s="21">
        <v>30</v>
      </c>
      <c r="P27" s="26">
        <v>20</v>
      </c>
    </row>
    <row r="28" spans="1:16" ht="15" thickBot="1">
      <c r="A28" s="20">
        <v>5</v>
      </c>
      <c r="B28" s="32" t="s">
        <v>3</v>
      </c>
      <c r="C28" s="57">
        <f>SUM(C26:D26)</f>
        <v>528</v>
      </c>
      <c r="D28" s="58"/>
      <c r="E28" s="33"/>
      <c r="F28" s="14">
        <f>C28*E28</f>
        <v>0</v>
      </c>
      <c r="G28" s="62" t="s">
        <v>15</v>
      </c>
      <c r="H28" s="63"/>
      <c r="I28" s="63"/>
      <c r="J28" s="63"/>
      <c r="K28" s="63"/>
      <c r="L28" s="63"/>
      <c r="M28" s="63"/>
      <c r="N28" s="63"/>
      <c r="O28" s="63"/>
      <c r="P28" s="64"/>
    </row>
    <row r="29" spans="1:16" ht="15" thickBot="1">
      <c r="A29" s="34"/>
      <c r="B29" s="35"/>
      <c r="C29" s="34"/>
      <c r="D29" s="34"/>
      <c r="E29" s="36" t="s">
        <v>27</v>
      </c>
      <c r="F29" s="37">
        <f>SUM(F24:F28)</f>
        <v>0</v>
      </c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16" ht="15" thickBot="1">
      <c r="A30" s="65" t="s">
        <v>10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7"/>
    </row>
    <row r="31" spans="1:16" ht="15" thickBot="1">
      <c r="A31" s="68" t="s">
        <v>6</v>
      </c>
      <c r="B31" s="70" t="s">
        <v>7</v>
      </c>
      <c r="C31" s="72" t="s">
        <v>11</v>
      </c>
      <c r="D31" s="72"/>
      <c r="E31" s="70" t="s">
        <v>4</v>
      </c>
      <c r="F31" s="73" t="s">
        <v>5</v>
      </c>
      <c r="G31" s="75" t="s">
        <v>14</v>
      </c>
      <c r="H31" s="76"/>
      <c r="I31" s="76"/>
      <c r="J31" s="76"/>
      <c r="K31" s="76"/>
      <c r="L31" s="76"/>
      <c r="M31" s="76"/>
      <c r="N31" s="76"/>
      <c r="O31" s="76"/>
      <c r="P31" s="77"/>
    </row>
    <row r="32" spans="1:16">
      <c r="A32" s="69"/>
      <c r="B32" s="71"/>
      <c r="C32" s="38" t="s">
        <v>12</v>
      </c>
      <c r="D32" s="38" t="s">
        <v>13</v>
      </c>
      <c r="E32" s="71"/>
      <c r="F32" s="74"/>
      <c r="G32" s="39" t="s">
        <v>16</v>
      </c>
      <c r="H32" s="56" t="s">
        <v>18</v>
      </c>
      <c r="I32" s="56" t="s">
        <v>20</v>
      </c>
      <c r="J32" s="56" t="s">
        <v>22</v>
      </c>
      <c r="K32" s="111" t="s">
        <v>24</v>
      </c>
      <c r="L32" s="39" t="s">
        <v>17</v>
      </c>
      <c r="M32" s="56" t="s">
        <v>19</v>
      </c>
      <c r="N32" s="56" t="s">
        <v>21</v>
      </c>
      <c r="O32" s="56" t="s">
        <v>23</v>
      </c>
      <c r="P32" s="40" t="s">
        <v>25</v>
      </c>
    </row>
    <row r="33" spans="1:16">
      <c r="A33" s="23">
        <v>1</v>
      </c>
      <c r="B33" s="41" t="s">
        <v>30</v>
      </c>
      <c r="C33" s="21">
        <f>(12*10)+12</f>
        <v>132</v>
      </c>
      <c r="D33" s="21">
        <f>(12*10)+12</f>
        <v>132</v>
      </c>
      <c r="E33" s="25"/>
      <c r="F33" s="13">
        <f>(C33+D33)*E33</f>
        <v>0</v>
      </c>
      <c r="G33" s="23">
        <v>5</v>
      </c>
      <c r="H33" s="21">
        <v>30</v>
      </c>
      <c r="I33" s="21">
        <v>50</v>
      </c>
      <c r="J33" s="21">
        <v>10</v>
      </c>
      <c r="K33" s="31">
        <v>5</v>
      </c>
      <c r="L33" s="23">
        <v>0</v>
      </c>
      <c r="M33" s="21">
        <v>10</v>
      </c>
      <c r="N33" s="21">
        <v>40</v>
      </c>
      <c r="O33" s="21">
        <v>30</v>
      </c>
      <c r="P33" s="26">
        <v>20</v>
      </c>
    </row>
    <row r="34" spans="1:16">
      <c r="A34" s="28">
        <v>2</v>
      </c>
      <c r="B34" s="41" t="s">
        <v>29</v>
      </c>
      <c r="C34" s="21">
        <f>(12*10)+12</f>
        <v>132</v>
      </c>
      <c r="D34" s="21">
        <f>(12*10)+12</f>
        <v>132</v>
      </c>
      <c r="E34" s="30"/>
      <c r="F34" s="13">
        <f>(C34+D34)*E34</f>
        <v>0</v>
      </c>
      <c r="G34" s="23">
        <v>5</v>
      </c>
      <c r="H34" s="21">
        <v>30</v>
      </c>
      <c r="I34" s="21">
        <v>50</v>
      </c>
      <c r="J34" s="21">
        <v>10</v>
      </c>
      <c r="K34" s="31">
        <v>5</v>
      </c>
      <c r="L34" s="23">
        <v>0</v>
      </c>
      <c r="M34" s="21">
        <v>10</v>
      </c>
      <c r="N34" s="21">
        <v>40</v>
      </c>
      <c r="O34" s="21">
        <v>30</v>
      </c>
      <c r="P34" s="26">
        <v>20</v>
      </c>
    </row>
    <row r="35" spans="1:16" ht="15" thickBot="1">
      <c r="A35" s="109">
        <v>3</v>
      </c>
      <c r="B35" s="110" t="s">
        <v>28</v>
      </c>
      <c r="C35" s="54">
        <v>24</v>
      </c>
      <c r="D35" s="54">
        <v>24</v>
      </c>
      <c r="E35" s="33"/>
      <c r="F35" s="14">
        <f t="shared" ref="F35" si="3">(C35+D35)*E35</f>
        <v>0</v>
      </c>
      <c r="G35" s="109">
        <v>5</v>
      </c>
      <c r="H35" s="54">
        <v>30</v>
      </c>
      <c r="I35" s="54">
        <v>50</v>
      </c>
      <c r="J35" s="54">
        <v>10</v>
      </c>
      <c r="K35" s="55">
        <v>5</v>
      </c>
      <c r="L35" s="109">
        <v>0</v>
      </c>
      <c r="M35" s="54">
        <v>10</v>
      </c>
      <c r="N35" s="54">
        <v>40</v>
      </c>
      <c r="O35" s="54">
        <v>30</v>
      </c>
      <c r="P35" s="112">
        <v>20</v>
      </c>
    </row>
    <row r="36" spans="1:16">
      <c r="A36" s="4"/>
      <c r="B36" s="1"/>
      <c r="C36" s="4"/>
      <c r="D36" s="4"/>
      <c r="E36" s="16" t="s">
        <v>27</v>
      </c>
      <c r="F36" s="17">
        <f>SUM(F33:F35)</f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4"/>
      <c r="B37" s="1"/>
      <c r="C37" s="4"/>
      <c r="D37" s="4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E38" s="16"/>
      <c r="F38" s="17"/>
    </row>
  </sheetData>
  <mergeCells count="34">
    <mergeCell ref="A3:P3"/>
    <mergeCell ref="A4:A5"/>
    <mergeCell ref="B4:B5"/>
    <mergeCell ref="C4:D4"/>
    <mergeCell ref="E4:E5"/>
    <mergeCell ref="F4:F5"/>
    <mergeCell ref="G4:P4"/>
    <mergeCell ref="C10:D10"/>
    <mergeCell ref="G10:P10"/>
    <mergeCell ref="A12:P12"/>
    <mergeCell ref="A13:A14"/>
    <mergeCell ref="B13:B14"/>
    <mergeCell ref="C13:D13"/>
    <mergeCell ref="E13:E14"/>
    <mergeCell ref="F13:F14"/>
    <mergeCell ref="G13:P13"/>
    <mergeCell ref="C19:D19"/>
    <mergeCell ref="G19:P19"/>
    <mergeCell ref="A21:P21"/>
    <mergeCell ref="A22:A23"/>
    <mergeCell ref="B22:B23"/>
    <mergeCell ref="C22:D22"/>
    <mergeCell ref="E22:E23"/>
    <mergeCell ref="F22:F23"/>
    <mergeCell ref="G22:P22"/>
    <mergeCell ref="C28:D28"/>
    <mergeCell ref="G28:P28"/>
    <mergeCell ref="A30:P30"/>
    <mergeCell ref="A31:A32"/>
    <mergeCell ref="B31:B32"/>
    <mergeCell ref="C31:D31"/>
    <mergeCell ref="E31:E32"/>
    <mergeCell ref="F31:F32"/>
    <mergeCell ref="G31:P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Piekut</dc:creator>
  <cp:lastModifiedBy>Piotr</cp:lastModifiedBy>
  <cp:lastPrinted>2025-05-13T07:43:46Z</cp:lastPrinted>
  <dcterms:created xsi:type="dcterms:W3CDTF">2024-09-05T11:43:27Z</dcterms:created>
  <dcterms:modified xsi:type="dcterms:W3CDTF">2026-08-03T09:24:35Z</dcterms:modified>
</cp:coreProperties>
</file>