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uchmanska\Desktop\POSTĘPWANIA\POUZ_361_188_2026 - Usługa konserwacji i przeglądów systemów wentylacji mechanicznej i klimatyzacji w obiektach UW nadzorowanych przez BSSoc\5. Publikacja\"/>
    </mc:Choice>
  </mc:AlternateContent>
  <xr:revisionPtr revIDLastSave="0" documentId="13_ncr:1_{157EDFBB-DC15-4D07-9228-DEB25E37B5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3" l="1"/>
  <c r="H42" i="3" s="1"/>
  <c r="F41" i="3"/>
  <c r="F40" i="3"/>
  <c r="H40" i="3" s="1"/>
  <c r="F39" i="3"/>
  <c r="H39" i="3" s="1"/>
  <c r="F38" i="3"/>
  <c r="H38" i="3" s="1"/>
  <c r="F37" i="3"/>
  <c r="H37" i="3" s="1"/>
  <c r="F36" i="3"/>
  <c r="H36" i="3" s="1"/>
  <c r="F35" i="3"/>
  <c r="H35" i="3" s="1"/>
  <c r="F34" i="3"/>
  <c r="H34" i="3" s="1"/>
  <c r="F33" i="3"/>
  <c r="H33" i="3" s="1"/>
  <c r="F32" i="3"/>
  <c r="H32" i="3" s="1"/>
  <c r="F31" i="3"/>
  <c r="H31" i="3" s="1"/>
  <c r="F30" i="3"/>
  <c r="H30" i="3" s="1"/>
  <c r="F29" i="3"/>
  <c r="H29" i="3" s="1"/>
  <c r="F28" i="3"/>
  <c r="H28" i="3" s="1"/>
  <c r="F27" i="3"/>
  <c r="H27" i="3" s="1"/>
  <c r="F26" i="3"/>
  <c r="H26" i="3" s="1"/>
  <c r="F25" i="3"/>
  <c r="H25" i="3" s="1"/>
  <c r="F24" i="3"/>
  <c r="H24" i="3" s="1"/>
  <c r="E17" i="3"/>
  <c r="G17" i="3" s="1"/>
  <c r="H17" i="3" s="1"/>
  <c r="E16" i="3"/>
  <c r="E15" i="3"/>
  <c r="E14" i="3"/>
  <c r="G14" i="3" s="1"/>
  <c r="H14" i="3" s="1"/>
  <c r="E13" i="3"/>
  <c r="E12" i="3"/>
  <c r="G12" i="3" s="1"/>
  <c r="H12" i="3" s="1"/>
  <c r="E11" i="3"/>
  <c r="G11" i="3" s="1"/>
  <c r="H11" i="3" s="1"/>
  <c r="E10" i="3"/>
  <c r="G10" i="3" s="1"/>
  <c r="H10" i="3" s="1"/>
  <c r="E9" i="3"/>
  <c r="G9" i="3" s="1"/>
  <c r="H9" i="3" s="1"/>
  <c r="G13" i="3" l="1"/>
  <c r="H13" i="3" s="1"/>
  <c r="G16" i="3"/>
  <c r="H16" i="3" s="1"/>
  <c r="G15" i="3"/>
  <c r="H15" i="3" s="1"/>
  <c r="I27" i="3"/>
  <c r="I25" i="3"/>
  <c r="I29" i="3"/>
  <c r="I31" i="3"/>
  <c r="I33" i="3"/>
  <c r="I36" i="3"/>
  <c r="I37" i="3"/>
  <c r="I42" i="3"/>
  <c r="I24" i="3"/>
  <c r="I30" i="3"/>
  <c r="E18" i="3"/>
  <c r="H46" i="3" s="1"/>
  <c r="I35" i="3"/>
  <c r="I38" i="3"/>
  <c r="I40" i="3"/>
  <c r="I28" i="3"/>
  <c r="I32" i="3"/>
  <c r="I34" i="3"/>
  <c r="I39" i="3"/>
  <c r="H41" i="3"/>
  <c r="H43" i="3" s="1"/>
  <c r="I26" i="3"/>
  <c r="F43" i="3"/>
  <c r="I46" i="3" s="1"/>
  <c r="I41" i="3" l="1"/>
  <c r="I43" i="3" s="1"/>
  <c r="I48" i="3" s="1"/>
  <c r="G18" i="3"/>
  <c r="H47" i="3" s="1"/>
  <c r="H18" i="3"/>
  <c r="I47" i="3" l="1"/>
  <c r="H48" i="3"/>
  <c r="I50" i="3" s="1"/>
</calcChain>
</file>

<file path=xl/sharedStrings.xml><?xml version="1.0" encoding="utf-8"?>
<sst xmlns="http://schemas.openxmlformats.org/spreadsheetml/2006/main" count="112" uniqueCount="81">
  <si>
    <t>Ilość (szt.)</t>
  </si>
  <si>
    <t>Rodzaj jednostki i adres</t>
  </si>
  <si>
    <r>
      <t xml:space="preserve">2. Centrala wentylacyjna stojąca 
</t>
    </r>
    <r>
      <rPr>
        <b/>
        <sz val="11"/>
        <color theme="1"/>
        <rFont val="Calibri"/>
        <family val="2"/>
        <charset val="238"/>
        <scheme val="minor"/>
      </rPr>
      <t>VTS Ventus VVSO21c-L-FPVH / VVSO21c-R-FVP</t>
    </r>
    <r>
      <rPr>
        <sz val="11"/>
        <color theme="1"/>
        <rFont val="Calibri"/>
        <family val="2"/>
        <charset val="238"/>
        <scheme val="minor"/>
      </rPr>
      <t xml:space="preserve"> (montowana w piwnicy)</t>
    </r>
  </si>
  <si>
    <r>
      <t xml:space="preserve">1. Centrala wentylacyjna stojąca 
</t>
    </r>
    <r>
      <rPr>
        <b/>
        <sz val="11"/>
        <color theme="1"/>
        <rFont val="Calibri"/>
        <family val="2"/>
        <charset val="238"/>
        <scheme val="minor"/>
      </rPr>
      <t>VTS Ventus VVSO40c-L-FPVHC / VVSO40c-R-FVP</t>
    </r>
    <r>
      <rPr>
        <sz val="11"/>
        <color theme="1"/>
        <rFont val="Calibri"/>
        <family val="2"/>
        <charset val="238"/>
        <scheme val="minor"/>
      </rPr>
      <t xml:space="preserve"> (montowana w piwnicy)</t>
    </r>
  </si>
  <si>
    <r>
      <t xml:space="preserve">Centrala wentylacyjna dachowa nawiewno-wywiewna z rekuperacją 
</t>
    </r>
    <r>
      <rPr>
        <b/>
        <sz val="11"/>
        <color theme="1"/>
        <rFont val="Calibri"/>
        <family val="2"/>
        <charset val="238"/>
        <scheme val="minor"/>
      </rPr>
      <t>VBW Clima Engineering typ BD C-12881W/06</t>
    </r>
    <r>
      <rPr>
        <sz val="11"/>
        <color theme="1"/>
        <rFont val="Calibri"/>
        <family val="2"/>
        <charset val="238"/>
        <scheme val="minor"/>
      </rPr>
      <t xml:space="preserve"> (wyposażona w wymiennik obrotowy oraz nagrzewnicę elektryczną)</t>
    </r>
  </si>
  <si>
    <r>
      <t xml:space="preserve">4. Centrala wentylacyjna podwieszana 
</t>
    </r>
    <r>
      <rPr>
        <b/>
        <sz val="11"/>
        <color theme="1"/>
        <rFont val="Calibri"/>
        <family val="2"/>
        <charset val="238"/>
        <scheme val="minor"/>
      </rPr>
      <t>VTS Ventus VVSO10s-R-FPVHC / VVO10s-L-FPV</t>
    </r>
    <r>
      <rPr>
        <sz val="11"/>
        <color theme="1"/>
        <rFont val="Calibri"/>
        <family val="2"/>
        <charset val="238"/>
        <scheme val="minor"/>
      </rPr>
      <t xml:space="preserve"> (montowana w piwnicy)</t>
    </r>
  </si>
  <si>
    <t>Czynnik chłodniczy</t>
  </si>
  <si>
    <t>Typ klimatyzatora 
 (pełna nazwa i typ)</t>
  </si>
  <si>
    <t>R410A</t>
  </si>
  <si>
    <r>
      <rPr>
        <b/>
        <sz val="11"/>
        <color theme="1"/>
        <rFont val="Calibri"/>
        <family val="2"/>
        <charset val="238"/>
        <scheme val="minor"/>
      </rPr>
      <t>TOSHIBA</t>
    </r>
    <r>
      <rPr>
        <sz val="11"/>
        <color theme="1"/>
        <rFont val="Calibri"/>
        <family val="2"/>
        <charset val="238"/>
        <scheme val="minor"/>
      </rPr>
      <t xml:space="preserve"> 6,7 kW 
RAV-RM801KRTP-E/RAV-GM801ATP-E</t>
    </r>
  </si>
  <si>
    <r>
      <rPr>
        <b/>
        <sz val="11"/>
        <color theme="1"/>
        <rFont val="Calibri"/>
        <family val="2"/>
        <charset val="238"/>
        <scheme val="minor"/>
      </rPr>
      <t>TOSHIBA</t>
    </r>
    <r>
      <rPr>
        <sz val="11"/>
        <color theme="1"/>
        <rFont val="Calibri"/>
        <family val="2"/>
        <charset val="238"/>
        <scheme val="minor"/>
      </rPr>
      <t xml:space="preserve"> 
RAS-18N3Kv2-E1</t>
    </r>
  </si>
  <si>
    <r>
      <rPr>
        <b/>
        <sz val="11"/>
        <color theme="1"/>
        <rFont val="Calibri"/>
        <family val="2"/>
        <charset val="238"/>
        <scheme val="minor"/>
      </rPr>
      <t>DAIKIN</t>
    </r>
    <r>
      <rPr>
        <sz val="11"/>
        <color theme="1"/>
        <rFont val="Calibri"/>
        <family val="2"/>
        <charset val="238"/>
        <scheme val="minor"/>
      </rPr>
      <t xml:space="preserve"> 
RKS25E2V1B/FTKS25D3VMW</t>
    </r>
  </si>
  <si>
    <r>
      <rPr>
        <b/>
        <sz val="11"/>
        <color theme="1"/>
        <rFont val="Calibri"/>
        <family val="2"/>
        <charset val="238"/>
        <scheme val="minor"/>
      </rPr>
      <t>DAIKIN</t>
    </r>
    <r>
      <rPr>
        <sz val="11"/>
        <color theme="1"/>
        <rFont val="Calibri"/>
        <family val="2"/>
        <charset val="238"/>
        <scheme val="minor"/>
      </rPr>
      <t xml:space="preserve"> 
ATXV 35AV1B</t>
    </r>
  </si>
  <si>
    <r>
      <rPr>
        <b/>
        <sz val="11"/>
        <color theme="1"/>
        <rFont val="Calibri"/>
        <family val="2"/>
        <charset val="238"/>
        <scheme val="minor"/>
      </rPr>
      <t>TOSHIBA</t>
    </r>
    <r>
      <rPr>
        <sz val="11"/>
        <color theme="1"/>
        <rFont val="Calibri"/>
        <family val="2"/>
        <charset val="238"/>
        <scheme val="minor"/>
      </rPr>
      <t xml:space="preserve"> 
RAS-16J2AVG-E/RAS-B16J2KVG-E</t>
    </r>
  </si>
  <si>
    <r>
      <rPr>
        <b/>
        <sz val="11"/>
        <color theme="1"/>
        <rFont val="Calibri"/>
        <family val="2"/>
        <charset val="238"/>
        <scheme val="minor"/>
      </rPr>
      <t>GREE</t>
    </r>
    <r>
      <rPr>
        <sz val="11"/>
        <color theme="1"/>
        <rFont val="Calibri"/>
        <family val="2"/>
        <charset val="238"/>
        <scheme val="minor"/>
      </rPr>
      <t xml:space="preserve"> GWH12QC-K6DNB2C</t>
    </r>
  </si>
  <si>
    <r>
      <rPr>
        <b/>
        <sz val="11"/>
        <color theme="1"/>
        <rFont val="Calibri"/>
        <family val="2"/>
        <charset val="238"/>
        <scheme val="minor"/>
      </rPr>
      <t>DAIKIN</t>
    </r>
    <r>
      <rPr>
        <sz val="11"/>
        <color theme="1"/>
        <rFont val="Calibri"/>
        <family val="2"/>
        <charset val="238"/>
        <scheme val="minor"/>
      </rPr>
      <t xml:space="preserve"> 
jednostka wewnętrzna FTKS25D3VMW</t>
    </r>
  </si>
  <si>
    <t>R32</t>
  </si>
  <si>
    <r>
      <t xml:space="preserve">Centrala wentylacyjna sekcyjna 
</t>
    </r>
    <r>
      <rPr>
        <b/>
        <sz val="11"/>
        <color theme="1"/>
        <rFont val="Calibri"/>
        <family val="2"/>
        <charset val="238"/>
        <scheme val="minor"/>
      </rPr>
      <t>VTS Clima SCK-1VI-8105-201-148</t>
    </r>
  </si>
  <si>
    <t>R32 lub R410A</t>
  </si>
  <si>
    <t>R410A nominalne dopełnienie 
3,5 kg</t>
  </si>
  <si>
    <t>R-32 lub R410A</t>
  </si>
  <si>
    <t>Stawka VAT %</t>
  </si>
  <si>
    <t>Wartość VAT w PLN</t>
  </si>
  <si>
    <r>
      <t xml:space="preserve">Centrale wentylacyjne </t>
    </r>
    <r>
      <rPr>
        <b/>
        <sz val="11"/>
        <color theme="1"/>
        <rFont val="Calibri"/>
        <family val="2"/>
        <charset val="238"/>
        <scheme val="minor"/>
      </rPr>
      <t>Klimor KCX 1200</t>
    </r>
    <r>
      <rPr>
        <sz val="11"/>
        <color theme="1"/>
        <rFont val="Calibri"/>
        <family val="2"/>
        <charset val="238"/>
        <scheme val="minor"/>
      </rPr>
      <t xml:space="preserve"> (kompaktowe centrale z odzyskiem ciepła)</t>
    </r>
  </si>
  <si>
    <r>
      <t xml:space="preserve">3. Centrala wentylacyjna podwieszana 
</t>
    </r>
    <r>
      <rPr>
        <b/>
        <sz val="11"/>
        <color theme="1"/>
        <rFont val="Calibri"/>
        <family val="2"/>
        <charset val="238"/>
        <scheme val="minor"/>
      </rPr>
      <t>VTS Ventus VVSO15s-R-FPVHC / VVSO15s-L-FPV</t>
    </r>
    <r>
      <rPr>
        <sz val="11"/>
        <color theme="1"/>
        <rFont val="Calibri"/>
        <family val="2"/>
        <charset val="238"/>
        <scheme val="minor"/>
      </rPr>
      <t xml:space="preserve"> (montowana w piwnicy)</t>
    </r>
  </si>
  <si>
    <t>X</t>
  </si>
  <si>
    <t>ŁĄCZNIE</t>
  </si>
  <si>
    <r>
      <t xml:space="preserve">Cena netto za </t>
    </r>
    <r>
      <rPr>
        <b/>
        <sz val="12"/>
        <color rgb="FFFF0000"/>
        <rFont val="Calibri"/>
        <family val="2"/>
        <charset val="238"/>
        <scheme val="minor"/>
      </rPr>
      <t>KWARTAŁ</t>
    </r>
    <r>
      <rPr>
        <b/>
        <sz val="12"/>
        <color theme="1"/>
        <rFont val="Calibri"/>
        <family val="2"/>
        <charset val="238"/>
        <scheme val="minor"/>
      </rPr>
      <t xml:space="preserve"> w PLN</t>
    </r>
  </si>
  <si>
    <r>
      <t xml:space="preserve">Cena netto za </t>
    </r>
    <r>
      <rPr>
        <b/>
        <sz val="12"/>
        <color rgb="FFFF0000"/>
        <rFont val="Calibri"/>
        <family val="2"/>
        <charset val="238"/>
        <scheme val="minor"/>
      </rPr>
      <t>miesiąc</t>
    </r>
    <r>
      <rPr>
        <b/>
        <sz val="12"/>
        <color theme="1"/>
        <rFont val="Calibri"/>
        <family val="2"/>
        <charset val="238"/>
        <scheme val="minor"/>
      </rPr>
      <t xml:space="preserve"> w PLN</t>
    </r>
  </si>
  <si>
    <t>Cena brutto za KWARTAŁ w PLN</t>
  </si>
  <si>
    <t>Okapy przemysłowe 
Wymiary okapu: gł  60 cm/szer. 270 cm/wys.  36 cm 
65W; zasilanie 220- 240V
Silnik: Fereno, model - FKO 200
wymiary: 26x26x18,7 cm</t>
  </si>
  <si>
    <t>DOM STUDENTA NR 2 
ul. Żwirki i Wigury 95/97
02-089 Warszawa</t>
  </si>
  <si>
    <t>DOM STUDENTA NR 3
ul. Kickiego 12
04-397 Warszawa</t>
  </si>
  <si>
    <t>DOM STUDENTA NR 4
ul. Zamenhofa 
04-397 Warszawa</t>
  </si>
  <si>
    <t>DS-5 (STARA CZĘŚĆ)
ul. Smyczkowa 5/7
02-678 Warszawa</t>
  </si>
  <si>
    <r>
      <t xml:space="preserve">DS-5 (NOWA CZĘŚĆ)
ul. Smyczkowa 5/7
02-678 Warszawa
</t>
    </r>
    <r>
      <rPr>
        <sz val="11"/>
        <color theme="1"/>
        <rFont val="Calibri"/>
        <family val="2"/>
        <charset val="238"/>
        <scheme val="minor"/>
      </rPr>
      <t xml:space="preserve"> 
</t>
    </r>
  </si>
  <si>
    <t xml:space="preserve">OBIEKT HOTELOWY HERA
ul. Belwederska 26/30
00-594 Warszawa
</t>
  </si>
  <si>
    <t>Obiekt hotelowy SOKRATES 
ul. Smyczkowa 9
02-678 Warszawa</t>
  </si>
  <si>
    <t>DOM PRACOWNIKA NAUKOWEGO
ul. Smyczkowa 11
02-678 Warszawa</t>
  </si>
  <si>
    <t>DOM PRACOWNIKA NAUKOWEGO
ul. Smyczkowa 9
02-678 Warszawa</t>
  </si>
  <si>
    <t>DOM STUDENTA NR 5 
(STARA CZĘŚĆ)
ul. Smyczkowa 5/7
02-678 Warszawa</t>
  </si>
  <si>
    <r>
      <rPr>
        <b/>
        <sz val="11"/>
        <color theme="1"/>
        <rFont val="Calibri"/>
        <family val="2"/>
        <charset val="238"/>
        <scheme val="minor"/>
      </rPr>
      <t>DOM STUDENTA NR 5 (NOWA CZĘŚĆ)
ul. Smyczkowa 5/7
02-678 Warszawa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</si>
  <si>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DOM STUDENTA NR 6
ul. Radomska 11
02-323 Warszawa</t>
  </si>
  <si>
    <t>Wentylator dachowy oddymiający szyb windowy: 
typ DVV 400 D4 d=356 SYSTEMAIR</t>
  </si>
  <si>
    <r>
      <t xml:space="preserve">TOSHIBA SEIYA
</t>
    </r>
    <r>
      <rPr>
        <sz val="11"/>
        <rFont val="Calibri"/>
        <family val="2"/>
        <charset val="238"/>
        <scheme val="minor"/>
      </rPr>
      <t>2 RAS-B13E2AKVG-E/RAS-13E2AVG-E 
(zamontowany w gabinecie kier.)</t>
    </r>
  </si>
  <si>
    <t>MDV PLT 
MS12F8-12HRDN1 </t>
  </si>
  <si>
    <r>
      <rPr>
        <b/>
        <sz val="11"/>
        <color theme="1"/>
        <rFont val="Calibri"/>
        <family val="2"/>
        <charset val="238"/>
        <scheme val="minor"/>
      </rPr>
      <t xml:space="preserve">Klimatyzator LG </t>
    </r>
    <r>
      <rPr>
        <sz val="11"/>
        <color theme="1"/>
        <rFont val="Calibri"/>
        <family val="2"/>
        <charset val="238"/>
        <scheme val="minor"/>
      </rPr>
      <t xml:space="preserve">- urz. zewn UUC1, wewn. splitUS30F </t>
    </r>
  </si>
  <si>
    <r>
      <rPr>
        <b/>
        <sz val="11"/>
        <color theme="1"/>
        <rFont val="Calibri"/>
        <family val="2"/>
        <charset val="238"/>
        <scheme val="minor"/>
      </rPr>
      <t xml:space="preserve">Klimatyzator LG </t>
    </r>
    <r>
      <rPr>
        <sz val="11"/>
        <color theme="1"/>
        <rFont val="Calibri"/>
        <family val="2"/>
        <charset val="238"/>
        <scheme val="minor"/>
      </rPr>
      <t xml:space="preserve">- split naścienny DC12RQ </t>
    </r>
  </si>
  <si>
    <r>
      <rPr>
        <b/>
        <sz val="11"/>
        <color theme="1"/>
        <rFont val="Calibri"/>
        <family val="2"/>
        <charset val="238"/>
        <scheme val="minor"/>
      </rPr>
      <t>Klimatyzator LG</t>
    </r>
    <r>
      <rPr>
        <sz val="11"/>
        <color theme="1"/>
        <rFont val="Calibri"/>
        <family val="2"/>
        <charset val="238"/>
        <scheme val="minor"/>
      </rPr>
      <t xml:space="preserve"> - jedn.zewn. UUD3, split kasetonowy UT36F </t>
    </r>
  </si>
  <si>
    <r>
      <rPr>
        <b/>
        <sz val="11"/>
        <color theme="1"/>
        <rFont val="Calibri"/>
        <family val="2"/>
        <charset val="238"/>
        <scheme val="minor"/>
      </rPr>
      <t>Klimatyzator</t>
    </r>
    <r>
      <rPr>
        <sz val="11"/>
        <color theme="1"/>
        <rFont val="Calibri"/>
        <family val="2"/>
        <charset val="238"/>
        <scheme val="minor"/>
      </rPr>
      <t xml:space="preserve"> - jedn. zewn. typ UUB1 - działa jako całość z centralą 2N/2W </t>
    </r>
  </si>
  <si>
    <r>
      <rPr>
        <b/>
        <sz val="11"/>
        <color theme="1"/>
        <rFont val="Calibri"/>
        <family val="2"/>
        <charset val="238"/>
        <scheme val="minor"/>
      </rPr>
      <t>Klimatyzator</t>
    </r>
    <r>
      <rPr>
        <sz val="11"/>
        <color theme="1"/>
        <rFont val="Calibri"/>
        <family val="2"/>
        <charset val="238"/>
        <scheme val="minor"/>
      </rPr>
      <t xml:space="preserve"> - jedn. zewn. typ UUC1 - działa jako całość z centralą 3N/3W </t>
    </r>
  </si>
  <si>
    <r>
      <rPr>
        <b/>
        <sz val="11"/>
        <color theme="1"/>
        <rFont val="Calibri"/>
        <family val="2"/>
        <charset val="238"/>
        <scheme val="minor"/>
      </rPr>
      <t>Klimatyzator</t>
    </r>
    <r>
      <rPr>
        <sz val="11"/>
        <color theme="1"/>
        <rFont val="Calibri"/>
        <family val="2"/>
        <charset val="238"/>
        <scheme val="minor"/>
      </rPr>
      <t xml:space="preserve"> - jedn. zewn. ARUN080LSSO działa jako całość z centralą 1N1W</t>
    </r>
  </si>
  <si>
    <r>
      <t xml:space="preserve">DAIKIN
</t>
    </r>
    <r>
      <rPr>
        <sz val="11"/>
        <color theme="1"/>
        <rFont val="Calibri"/>
        <family val="2"/>
        <charset val="238"/>
        <scheme val="minor"/>
      </rPr>
      <t>*jednostka wewnętrzna: typ Split Inwerter wersja Professional FTKS35D, chłodzenie całoroczne Qch=3,4kW,  
*jednostka zewnętrzna typu Split R410A, typ RKS 35E, Ns=1kW</t>
    </r>
  </si>
  <si>
    <r>
      <t xml:space="preserve">GREE   
</t>
    </r>
    <r>
      <rPr>
        <sz val="11"/>
        <color theme="1"/>
        <rFont val="Calibri"/>
        <family val="2"/>
        <charset val="238"/>
        <scheme val="minor"/>
      </rPr>
      <t>model przypodłogowo-sufitowy:
GUD50ZD1/A-S/GUD50W1/NhA-S
 *jednostka wewnętrzna nr seryjny 9AT4530000074
*jednostka zewnętrzna nr seryjny 9AT4530000076</t>
    </r>
  </si>
  <si>
    <r>
      <t xml:space="preserve">TOSHIBA
</t>
    </r>
    <r>
      <rPr>
        <sz val="11"/>
        <color theme="1"/>
        <rFont val="Calibri"/>
        <family val="2"/>
        <charset val="238"/>
        <scheme val="minor"/>
      </rPr>
      <t>Typ SUZUMI PLUS
*jednostka  wewnętrzna RAS-B10
*jednostka zewnętrzna RAS-10</t>
    </r>
  </si>
  <si>
    <r>
      <t xml:space="preserve">CARRIER
</t>
    </r>
    <r>
      <rPr>
        <sz val="11"/>
        <color theme="1"/>
        <rFont val="Calibri"/>
        <family val="2"/>
        <charset val="238"/>
        <scheme val="minor"/>
      </rPr>
      <t>*Jednostka wewnętrzna x 2 typ 42NQV0009MM               
Jednostka zewnętrzna 38VYM-18N/</t>
    </r>
  </si>
  <si>
    <t>/Nazwa WYKONAWCY/ …………………………………………………………………………………………………………….</t>
  </si>
  <si>
    <t>&lt;dokument należy sporządzić w formie elektronicznej i podpisać kwalifikowanym podpisem elektronicznym, podpisem zaufanym lub elektronicznym podpisem osobistym osoby/osób uprawnionej/-ych do reprezentacji w imieniu Wykonawcy&gt;</t>
  </si>
  <si>
    <t xml:space="preserve">Wartość usługi netto  </t>
  </si>
  <si>
    <t xml:space="preserve">Wartość VAT  </t>
  </si>
  <si>
    <t>Wartość usługi brutto</t>
  </si>
  <si>
    <t>"Wartość brutto OGÓŁEM"
(należy przenieść do formularza oferty</t>
  </si>
  <si>
    <t xml:space="preserve">1. FORMULARZ CENOWY_WENTYLACJA MECHANICZNA </t>
  </si>
  <si>
    <t xml:space="preserve">2. Formularz Cenowy_KLIMATYZACJA </t>
  </si>
  <si>
    <t xml:space="preserve">1. Formularz_ Wentylacja mechaniczna </t>
  </si>
  <si>
    <t>2. Formularz _Klimatyzacja</t>
  </si>
  <si>
    <t>Wartość brutto za miesiąc w PLN</t>
  </si>
  <si>
    <t>Wartość netto za miesiąc w PLN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</si>
  <si>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</si>
  <si>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</si>
  <si>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</si>
  <si>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</si>
  <si>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</si>
  <si>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</si>
  <si>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</si>
  <si>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</si>
  <si>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</si>
  <si>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Rodzaj centrali i okapów 
(pełna nazwa i typ)</t>
  </si>
  <si>
    <t>x</t>
  </si>
  <si>
    <t>Wartość netto za kwartał w PLN</t>
  </si>
  <si>
    <t>Postepowanie POUZ-361/    /2026/DZP
pt. "Świadczenie usługi konserwacji i przeglądów systemów wentylacji mechanicznej i klimatyzacji w obiektach Uniwersytetu Warszawskiego nadzorowanych przez BSSoc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</si>
</sst>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Fill="1"/>
    <xf numFmtId="164" fontId="1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1" applyFont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164" fontId="0" fillId="0" borderId="7" xfId="1" applyFont="1" applyBorder="1" applyAlignment="1">
      <alignment vertical="center"/>
    </xf>
    <xf numFmtId="164" fontId="0" fillId="0" borderId="8" xfId="1" applyFont="1" applyBorder="1" applyAlignment="1">
      <alignment vertical="center"/>
    </xf>
    <xf numFmtId="164" fontId="0" fillId="0" borderId="10" xfId="1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9" fontId="0" fillId="0" borderId="12" xfId="2" applyFont="1" applyBorder="1" applyAlignment="1">
      <alignment horizontal="center" vertical="center"/>
    </xf>
    <xf numFmtId="164" fontId="0" fillId="0" borderId="12" xfId="1" applyFont="1" applyBorder="1" applyAlignment="1">
      <alignment vertical="center"/>
    </xf>
    <xf numFmtId="164" fontId="0" fillId="0" borderId="13" xfId="1" applyFont="1" applyBorder="1" applyAlignment="1">
      <alignment vertical="center"/>
    </xf>
    <xf numFmtId="0" fontId="0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0" fillId="0" borderId="15" xfId="2" applyFont="1" applyBorder="1" applyAlignment="1">
      <alignment horizontal="center" vertical="center"/>
    </xf>
    <xf numFmtId="164" fontId="0" fillId="0" borderId="15" xfId="1" applyFont="1" applyBorder="1" applyAlignment="1">
      <alignment horizontal="center" vertical="center"/>
    </xf>
    <xf numFmtId="164" fontId="0" fillId="0" borderId="16" xfId="1" applyFont="1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64" fontId="0" fillId="0" borderId="7" xfId="1" applyFont="1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164" fontId="0" fillId="0" borderId="10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64" fontId="0" fillId="0" borderId="12" xfId="1" applyFont="1" applyBorder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Fill="1" applyAlignment="1" applyProtection="1">
      <alignment vertical="center" wrapText="1"/>
      <protection locked="0"/>
    </xf>
    <xf numFmtId="164" fontId="0" fillId="0" borderId="15" xfId="1" applyFont="1" applyFill="1" applyBorder="1" applyAlignment="1" applyProtection="1">
      <alignment horizontal="center" vertical="center"/>
    </xf>
    <xf numFmtId="164" fontId="0" fillId="0" borderId="7" xfId="1" applyFont="1" applyFill="1" applyBorder="1" applyAlignment="1" applyProtection="1">
      <alignment vertical="center"/>
    </xf>
    <xf numFmtId="164" fontId="0" fillId="0" borderId="1" xfId="1" applyFont="1" applyFill="1" applyBorder="1" applyAlignment="1" applyProtection="1">
      <alignment vertical="center"/>
    </xf>
    <xf numFmtId="164" fontId="0" fillId="0" borderId="12" xfId="1" applyFont="1" applyFill="1" applyBorder="1" applyAlignment="1" applyProtection="1">
      <alignment vertical="center"/>
    </xf>
    <xf numFmtId="164" fontId="0" fillId="0" borderId="7" xfId="1" applyFont="1" applyFill="1" applyBorder="1" applyAlignment="1" applyProtection="1">
      <alignment horizontal="center" vertical="center"/>
    </xf>
    <xf numFmtId="164" fontId="0" fillId="0" borderId="1" xfId="1" applyFont="1" applyFill="1" applyBorder="1" applyAlignment="1" applyProtection="1">
      <alignment horizontal="center" vertical="center"/>
    </xf>
    <xf numFmtId="164" fontId="0" fillId="0" borderId="12" xfId="1" applyFont="1" applyFill="1" applyBorder="1" applyAlignment="1" applyProtection="1">
      <alignment horizontal="center" vertical="center"/>
    </xf>
    <xf numFmtId="164" fontId="0" fillId="0" borderId="0" xfId="0" applyNumberForma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 vertical="center"/>
    </xf>
    <xf numFmtId="164" fontId="0" fillId="2" borderId="15" xfId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12" xfId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4" fontId="0" fillId="2" borderId="12" xfId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right" vertical="center" wrapText="1"/>
    </xf>
    <xf numFmtId="0" fontId="10" fillId="2" borderId="17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justify" vertical="center" wrapText="1"/>
    </xf>
    <xf numFmtId="0" fontId="0" fillId="0" borderId="11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19AC-99AC-4E56-B66D-0700AE48426E}">
  <sheetPr>
    <pageSetUpPr fitToPage="1"/>
  </sheetPr>
  <dimension ref="A1:J54"/>
  <sheetViews>
    <sheetView tabSelected="1" topLeftCell="A5" zoomScale="80" zoomScaleNormal="80" workbookViewId="0">
      <selection activeCell="I9" sqref="I9"/>
    </sheetView>
  </sheetViews>
  <sheetFormatPr defaultRowHeight="14.5" x14ac:dyDescent="0.35"/>
  <cols>
    <col min="1" max="1" width="24" customWidth="1"/>
    <col min="2" max="2" width="42" customWidth="1"/>
    <col min="3" max="3" width="14.1796875" customWidth="1"/>
    <col min="4" max="4" width="16.1796875" customWidth="1"/>
    <col min="5" max="5" width="15" customWidth="1"/>
    <col min="6" max="6" width="18.81640625" customWidth="1"/>
    <col min="7" max="7" width="12.54296875" customWidth="1"/>
    <col min="8" max="8" width="18.81640625" customWidth="1"/>
    <col min="9" max="9" width="22.7265625" customWidth="1"/>
  </cols>
  <sheetData>
    <row r="1" spans="1:8" ht="57" customHeight="1" x14ac:dyDescent="0.35">
      <c r="A1" s="82" t="s">
        <v>56</v>
      </c>
      <c r="B1" s="83"/>
      <c r="C1" s="83"/>
      <c r="D1" s="83"/>
      <c r="E1" s="83"/>
      <c r="F1" s="83"/>
      <c r="G1" s="83"/>
      <c r="H1" s="83"/>
    </row>
    <row r="3" spans="1:8" ht="62.25" customHeight="1" x14ac:dyDescent="0.35">
      <c r="A3" s="84" t="s">
        <v>80</v>
      </c>
      <c r="B3" s="84"/>
      <c r="C3" s="84"/>
      <c r="D3" s="84"/>
      <c r="E3" s="84"/>
      <c r="F3" s="84"/>
      <c r="G3" s="84"/>
      <c r="H3" s="84"/>
    </row>
    <row r="4" spans="1:8" ht="15" thickBot="1" x14ac:dyDescent="0.4"/>
    <row r="5" spans="1:8" x14ac:dyDescent="0.35">
      <c r="A5" s="97" t="s">
        <v>62</v>
      </c>
      <c r="B5" s="98"/>
      <c r="C5" s="98"/>
      <c r="D5" s="98"/>
      <c r="E5" s="98"/>
      <c r="F5" s="98"/>
      <c r="G5" s="98"/>
      <c r="H5" s="99"/>
    </row>
    <row r="6" spans="1:8" ht="15" thickBot="1" x14ac:dyDescent="0.4">
      <c r="A6" s="100"/>
      <c r="B6" s="101"/>
      <c r="C6" s="101"/>
      <c r="D6" s="101"/>
      <c r="E6" s="101"/>
      <c r="F6" s="101"/>
      <c r="G6" s="101"/>
      <c r="H6" s="102"/>
    </row>
    <row r="7" spans="1:8" ht="47" thickBot="1" x14ac:dyDescent="0.4">
      <c r="A7" s="60" t="s">
        <v>1</v>
      </c>
      <c r="B7" s="61" t="s">
        <v>77</v>
      </c>
      <c r="C7" s="61" t="s">
        <v>0</v>
      </c>
      <c r="D7" s="61" t="s">
        <v>28</v>
      </c>
      <c r="E7" s="61" t="s">
        <v>67</v>
      </c>
      <c r="F7" s="61" t="s">
        <v>21</v>
      </c>
      <c r="G7" s="61" t="s">
        <v>22</v>
      </c>
      <c r="H7" s="62" t="s">
        <v>66</v>
      </c>
    </row>
    <row r="8" spans="1:8" ht="16" thickBot="1" x14ac:dyDescent="0.4">
      <c r="A8" s="60" t="s">
        <v>68</v>
      </c>
      <c r="B8" s="61" t="s">
        <v>69</v>
      </c>
      <c r="C8" s="61" t="s">
        <v>70</v>
      </c>
      <c r="D8" s="61" t="s">
        <v>71</v>
      </c>
      <c r="E8" s="61" t="s">
        <v>72</v>
      </c>
      <c r="F8" s="61" t="s">
        <v>73</v>
      </c>
      <c r="G8" s="61" t="s">
        <v>74</v>
      </c>
      <c r="H8" s="62" t="s">
        <v>75</v>
      </c>
    </row>
    <row r="9" spans="1:8" ht="73" thickBot="1" x14ac:dyDescent="0.4">
      <c r="A9" s="29" t="s">
        <v>31</v>
      </c>
      <c r="B9" s="30" t="s">
        <v>4</v>
      </c>
      <c r="C9" s="44">
        <v>1</v>
      </c>
      <c r="D9" s="74"/>
      <c r="E9" s="65">
        <f>$C9*$D9</f>
        <v>0</v>
      </c>
      <c r="F9" s="33">
        <v>0.23</v>
      </c>
      <c r="G9" s="34">
        <f t="shared" ref="G9:G17" si="0">E9*F9</f>
        <v>0</v>
      </c>
      <c r="H9" s="35">
        <f t="shared" ref="H9:H17" si="1">SUM(E9,G9)</f>
        <v>0</v>
      </c>
    </row>
    <row r="10" spans="1:8" ht="87.5" thickBot="1" x14ac:dyDescent="0.4">
      <c r="A10" s="29" t="s">
        <v>32</v>
      </c>
      <c r="B10" s="46" t="s">
        <v>30</v>
      </c>
      <c r="C10" s="44">
        <v>4</v>
      </c>
      <c r="D10" s="74"/>
      <c r="E10" s="65">
        <f t="shared" ref="E10:E17" si="2">C10*D10</f>
        <v>0</v>
      </c>
      <c r="F10" s="33">
        <v>0.23</v>
      </c>
      <c r="G10" s="34">
        <f t="shared" si="0"/>
        <v>0</v>
      </c>
      <c r="H10" s="35">
        <f t="shared" si="1"/>
        <v>0</v>
      </c>
    </row>
    <row r="11" spans="1:8" ht="59.25" customHeight="1" thickBot="1" x14ac:dyDescent="0.4">
      <c r="A11" s="29" t="s">
        <v>33</v>
      </c>
      <c r="B11" s="45" t="s">
        <v>43</v>
      </c>
      <c r="C11" s="44">
        <v>1</v>
      </c>
      <c r="D11" s="74"/>
      <c r="E11" s="65">
        <f t="shared" si="2"/>
        <v>0</v>
      </c>
      <c r="F11" s="33">
        <v>0.23</v>
      </c>
      <c r="G11" s="34">
        <f t="shared" si="0"/>
        <v>0</v>
      </c>
      <c r="H11" s="35">
        <f t="shared" si="1"/>
        <v>0</v>
      </c>
    </row>
    <row r="12" spans="1:8" ht="44" thickBot="1" x14ac:dyDescent="0.4">
      <c r="A12" s="29" t="s">
        <v>34</v>
      </c>
      <c r="B12" s="30" t="s">
        <v>23</v>
      </c>
      <c r="C12" s="44">
        <v>2</v>
      </c>
      <c r="D12" s="74"/>
      <c r="E12" s="65">
        <f t="shared" si="2"/>
        <v>0</v>
      </c>
      <c r="F12" s="33">
        <v>0.23</v>
      </c>
      <c r="G12" s="34">
        <f t="shared" si="0"/>
        <v>0</v>
      </c>
      <c r="H12" s="35">
        <f t="shared" si="1"/>
        <v>0</v>
      </c>
    </row>
    <row r="13" spans="1:8" ht="43.5" x14ac:dyDescent="0.35">
      <c r="A13" s="94" t="s">
        <v>35</v>
      </c>
      <c r="B13" s="36" t="s">
        <v>3</v>
      </c>
      <c r="C13" s="37">
        <v>1</v>
      </c>
      <c r="D13" s="75"/>
      <c r="E13" s="69">
        <f t="shared" si="2"/>
        <v>0</v>
      </c>
      <c r="F13" s="17">
        <v>0.23</v>
      </c>
      <c r="G13" s="38">
        <f t="shared" si="0"/>
        <v>0</v>
      </c>
      <c r="H13" s="39">
        <f t="shared" si="1"/>
        <v>0</v>
      </c>
    </row>
    <row r="14" spans="1:8" ht="43.5" x14ac:dyDescent="0.35">
      <c r="A14" s="95"/>
      <c r="B14" s="2" t="s">
        <v>2</v>
      </c>
      <c r="C14" s="1">
        <v>1</v>
      </c>
      <c r="D14" s="76"/>
      <c r="E14" s="70">
        <f t="shared" si="2"/>
        <v>0</v>
      </c>
      <c r="F14" s="5">
        <v>0.23</v>
      </c>
      <c r="G14" s="4">
        <f t="shared" si="0"/>
        <v>0</v>
      </c>
      <c r="H14" s="40">
        <f t="shared" si="1"/>
        <v>0</v>
      </c>
    </row>
    <row r="15" spans="1:8" ht="43.5" x14ac:dyDescent="0.35">
      <c r="A15" s="95"/>
      <c r="B15" s="2" t="s">
        <v>24</v>
      </c>
      <c r="C15" s="1">
        <v>1</v>
      </c>
      <c r="D15" s="76"/>
      <c r="E15" s="70">
        <f t="shared" si="2"/>
        <v>0</v>
      </c>
      <c r="F15" s="5">
        <v>0.23</v>
      </c>
      <c r="G15" s="4">
        <f t="shared" si="0"/>
        <v>0</v>
      </c>
      <c r="H15" s="40">
        <f t="shared" si="1"/>
        <v>0</v>
      </c>
    </row>
    <row r="16" spans="1:8" ht="44" thickBot="1" x14ac:dyDescent="0.4">
      <c r="A16" s="96"/>
      <c r="B16" s="27" t="s">
        <v>5</v>
      </c>
      <c r="C16" s="41">
        <v>1</v>
      </c>
      <c r="D16" s="77"/>
      <c r="E16" s="71">
        <f t="shared" si="2"/>
        <v>0</v>
      </c>
      <c r="F16" s="24">
        <v>0.23</v>
      </c>
      <c r="G16" s="42">
        <f t="shared" si="0"/>
        <v>0</v>
      </c>
      <c r="H16" s="43">
        <f t="shared" si="1"/>
        <v>0</v>
      </c>
    </row>
    <row r="17" spans="1:10" ht="58.5" thickBot="1" x14ac:dyDescent="0.4">
      <c r="A17" s="29" t="s">
        <v>36</v>
      </c>
      <c r="B17" s="30" t="s">
        <v>17</v>
      </c>
      <c r="C17" s="44">
        <v>1</v>
      </c>
      <c r="D17" s="74"/>
      <c r="E17" s="65">
        <f t="shared" si="2"/>
        <v>0</v>
      </c>
      <c r="F17" s="33">
        <v>0.23</v>
      </c>
      <c r="G17" s="34">
        <f t="shared" si="0"/>
        <v>0</v>
      </c>
      <c r="H17" s="35">
        <f t="shared" si="1"/>
        <v>0</v>
      </c>
      <c r="J17" s="8"/>
    </row>
    <row r="18" spans="1:10" s="3" customFormat="1" ht="39.75" customHeight="1" x14ac:dyDescent="0.35">
      <c r="A18" s="87" t="s">
        <v>26</v>
      </c>
      <c r="B18" s="87"/>
      <c r="C18" s="87"/>
      <c r="D18" s="7" t="s">
        <v>78</v>
      </c>
      <c r="E18" s="73">
        <f>SUM(E9:E17)</f>
        <v>0</v>
      </c>
      <c r="F18" s="3" t="s">
        <v>25</v>
      </c>
      <c r="G18" s="7">
        <f>SUM(G9:G17)</f>
        <v>0</v>
      </c>
      <c r="H18" s="9">
        <f>SUM(H9:H17)</f>
        <v>0</v>
      </c>
    </row>
    <row r="19" spans="1:10" ht="15" thickBot="1" x14ac:dyDescent="0.4"/>
    <row r="20" spans="1:10" x14ac:dyDescent="0.35">
      <c r="A20" s="106" t="s">
        <v>63</v>
      </c>
      <c r="B20" s="107"/>
      <c r="C20" s="107"/>
      <c r="D20" s="107"/>
      <c r="E20" s="107"/>
      <c r="F20" s="107"/>
      <c r="G20" s="107"/>
      <c r="H20" s="107"/>
      <c r="I20" s="108"/>
    </row>
    <row r="21" spans="1:10" ht="15" thickBot="1" x14ac:dyDescent="0.4">
      <c r="A21" s="109"/>
      <c r="B21" s="110"/>
      <c r="C21" s="110"/>
      <c r="D21" s="110"/>
      <c r="E21" s="110"/>
      <c r="F21" s="110"/>
      <c r="G21" s="110"/>
      <c r="H21" s="110"/>
      <c r="I21" s="111"/>
    </row>
    <row r="22" spans="1:10" ht="47" thickBot="1" x14ac:dyDescent="0.4">
      <c r="A22" s="60" t="s">
        <v>1</v>
      </c>
      <c r="B22" s="61" t="s">
        <v>7</v>
      </c>
      <c r="C22" s="61" t="s">
        <v>6</v>
      </c>
      <c r="D22" s="61" t="s">
        <v>0</v>
      </c>
      <c r="E22" s="61" t="s">
        <v>27</v>
      </c>
      <c r="F22" s="61" t="s">
        <v>79</v>
      </c>
      <c r="G22" s="61" t="s">
        <v>21</v>
      </c>
      <c r="H22" s="61" t="s">
        <v>22</v>
      </c>
      <c r="I22" s="62" t="s">
        <v>29</v>
      </c>
    </row>
    <row r="23" spans="1:10" ht="16" thickBot="1" x14ac:dyDescent="0.4">
      <c r="A23" s="60" t="s">
        <v>68</v>
      </c>
      <c r="B23" s="61" t="s">
        <v>69</v>
      </c>
      <c r="C23" s="61" t="s">
        <v>70</v>
      </c>
      <c r="D23" s="61" t="s">
        <v>71</v>
      </c>
      <c r="E23" s="61" t="s">
        <v>72</v>
      </c>
      <c r="F23" s="61" t="s">
        <v>73</v>
      </c>
      <c r="G23" s="61" t="s">
        <v>74</v>
      </c>
      <c r="H23" s="62" t="s">
        <v>75</v>
      </c>
      <c r="I23" s="62" t="s">
        <v>76</v>
      </c>
    </row>
    <row r="24" spans="1:10" ht="44" thickBot="1" x14ac:dyDescent="0.4">
      <c r="A24" s="29" t="s">
        <v>37</v>
      </c>
      <c r="B24" s="30" t="s">
        <v>9</v>
      </c>
      <c r="C24" s="31" t="s">
        <v>16</v>
      </c>
      <c r="D24" s="32">
        <v>1</v>
      </c>
      <c r="E24" s="74"/>
      <c r="F24" s="65">
        <f t="shared" ref="F24:F42" si="3">D24*E24</f>
        <v>0</v>
      </c>
      <c r="G24" s="33">
        <v>0.23</v>
      </c>
      <c r="H24" s="34">
        <f>$F24*$G24</f>
        <v>0</v>
      </c>
      <c r="I24" s="35">
        <f t="shared" ref="I24:I42" si="4">SUM(F24,H24)</f>
        <v>0</v>
      </c>
    </row>
    <row r="25" spans="1:10" ht="58.5" thickBot="1" x14ac:dyDescent="0.4">
      <c r="A25" s="47" t="s">
        <v>38</v>
      </c>
      <c r="B25" s="30" t="s">
        <v>10</v>
      </c>
      <c r="C25" s="31" t="s">
        <v>8</v>
      </c>
      <c r="D25" s="32">
        <v>1</v>
      </c>
      <c r="E25" s="74"/>
      <c r="F25" s="65">
        <f t="shared" si="3"/>
        <v>0</v>
      </c>
      <c r="G25" s="33">
        <v>0.23</v>
      </c>
      <c r="H25" s="34">
        <f t="shared" ref="H25:H42" si="5">F25*G25</f>
        <v>0</v>
      </c>
      <c r="I25" s="35">
        <f t="shared" si="4"/>
        <v>0</v>
      </c>
    </row>
    <row r="26" spans="1:10" ht="58.5" thickBot="1" x14ac:dyDescent="0.4">
      <c r="A26" s="47" t="s">
        <v>39</v>
      </c>
      <c r="B26" s="30" t="s">
        <v>11</v>
      </c>
      <c r="C26" s="31" t="s">
        <v>8</v>
      </c>
      <c r="D26" s="32">
        <v>1</v>
      </c>
      <c r="E26" s="74"/>
      <c r="F26" s="65">
        <f t="shared" si="3"/>
        <v>0</v>
      </c>
      <c r="G26" s="33">
        <v>0.23</v>
      </c>
      <c r="H26" s="34">
        <f t="shared" si="5"/>
        <v>0</v>
      </c>
      <c r="I26" s="35">
        <f t="shared" si="4"/>
        <v>0</v>
      </c>
    </row>
    <row r="27" spans="1:10" ht="39" customHeight="1" x14ac:dyDescent="0.35">
      <c r="A27" s="103" t="s">
        <v>31</v>
      </c>
      <c r="B27" s="14" t="s">
        <v>12</v>
      </c>
      <c r="C27" s="15" t="s">
        <v>16</v>
      </c>
      <c r="D27" s="16">
        <v>3</v>
      </c>
      <c r="E27" s="78"/>
      <c r="F27" s="66">
        <f t="shared" si="3"/>
        <v>0</v>
      </c>
      <c r="G27" s="17">
        <v>0.23</v>
      </c>
      <c r="H27" s="18">
        <f t="shared" si="5"/>
        <v>0</v>
      </c>
      <c r="I27" s="19">
        <f t="shared" si="4"/>
        <v>0</v>
      </c>
    </row>
    <row r="28" spans="1:10" ht="39" customHeight="1" x14ac:dyDescent="0.35">
      <c r="A28" s="104"/>
      <c r="B28" s="2" t="s">
        <v>13</v>
      </c>
      <c r="C28" s="11" t="s">
        <v>16</v>
      </c>
      <c r="D28" s="12">
        <v>1</v>
      </c>
      <c r="E28" s="79"/>
      <c r="F28" s="67">
        <f t="shared" si="3"/>
        <v>0</v>
      </c>
      <c r="G28" s="5">
        <v>0.23</v>
      </c>
      <c r="H28" s="13">
        <f t="shared" si="5"/>
        <v>0</v>
      </c>
      <c r="I28" s="20">
        <f t="shared" si="4"/>
        <v>0</v>
      </c>
    </row>
    <row r="29" spans="1:10" ht="36" customHeight="1" x14ac:dyDescent="0.35">
      <c r="A29" s="104"/>
      <c r="B29" s="2" t="s">
        <v>14</v>
      </c>
      <c r="C29" s="11" t="s">
        <v>16</v>
      </c>
      <c r="D29" s="12">
        <v>1</v>
      </c>
      <c r="E29" s="79"/>
      <c r="F29" s="67">
        <f t="shared" si="3"/>
        <v>0</v>
      </c>
      <c r="G29" s="5">
        <v>0.23</v>
      </c>
      <c r="H29" s="13">
        <f t="shared" si="5"/>
        <v>0</v>
      </c>
      <c r="I29" s="20">
        <f t="shared" si="4"/>
        <v>0</v>
      </c>
    </row>
    <row r="30" spans="1:10" ht="44" thickBot="1" x14ac:dyDescent="0.4">
      <c r="A30" s="105"/>
      <c r="B30" s="21" t="s">
        <v>44</v>
      </c>
      <c r="C30" s="22" t="s">
        <v>16</v>
      </c>
      <c r="D30" s="23">
        <v>1</v>
      </c>
      <c r="E30" s="80"/>
      <c r="F30" s="68">
        <f t="shared" si="3"/>
        <v>0</v>
      </c>
      <c r="G30" s="24">
        <v>0.23</v>
      </c>
      <c r="H30" s="25">
        <f t="shared" si="5"/>
        <v>0</v>
      </c>
      <c r="I30" s="26">
        <f t="shared" si="4"/>
        <v>0</v>
      </c>
    </row>
    <row r="31" spans="1:10" ht="44" thickBot="1" x14ac:dyDescent="0.4">
      <c r="A31" s="50" t="s">
        <v>32</v>
      </c>
      <c r="B31" s="28" t="s">
        <v>45</v>
      </c>
      <c r="C31" s="15" t="s">
        <v>8</v>
      </c>
      <c r="D31" s="16">
        <v>1</v>
      </c>
      <c r="E31" s="75"/>
      <c r="F31" s="69">
        <f t="shared" si="3"/>
        <v>0</v>
      </c>
      <c r="G31" s="17">
        <v>0.23</v>
      </c>
      <c r="H31" s="38">
        <f t="shared" si="5"/>
        <v>0</v>
      </c>
      <c r="I31" s="39">
        <f t="shared" si="4"/>
        <v>0</v>
      </c>
    </row>
    <row r="32" spans="1:10" ht="58.5" thickBot="1" x14ac:dyDescent="0.4">
      <c r="A32" s="29" t="s">
        <v>40</v>
      </c>
      <c r="B32" s="30" t="s">
        <v>15</v>
      </c>
      <c r="C32" s="31" t="s">
        <v>8</v>
      </c>
      <c r="D32" s="32">
        <v>1</v>
      </c>
      <c r="E32" s="74"/>
      <c r="F32" s="65">
        <f t="shared" si="3"/>
        <v>0</v>
      </c>
      <c r="G32" s="33">
        <v>0.23</v>
      </c>
      <c r="H32" s="34">
        <f t="shared" si="5"/>
        <v>0</v>
      </c>
      <c r="I32" s="35">
        <f t="shared" si="4"/>
        <v>0</v>
      </c>
    </row>
    <row r="33" spans="1:9" ht="37.5" customHeight="1" x14ac:dyDescent="0.35">
      <c r="A33" s="88" t="s">
        <v>41</v>
      </c>
      <c r="B33" s="14" t="s">
        <v>46</v>
      </c>
      <c r="C33" s="16" t="s">
        <v>18</v>
      </c>
      <c r="D33" s="16">
        <v>1</v>
      </c>
      <c r="E33" s="78"/>
      <c r="F33" s="66">
        <f t="shared" si="3"/>
        <v>0</v>
      </c>
      <c r="G33" s="17">
        <v>0.23</v>
      </c>
      <c r="H33" s="18">
        <f t="shared" si="5"/>
        <v>0</v>
      </c>
      <c r="I33" s="19">
        <f t="shared" si="4"/>
        <v>0</v>
      </c>
    </row>
    <row r="34" spans="1:9" ht="42" customHeight="1" x14ac:dyDescent="0.35">
      <c r="A34" s="89"/>
      <c r="B34" s="2" t="s">
        <v>47</v>
      </c>
      <c r="C34" s="12" t="s">
        <v>16</v>
      </c>
      <c r="D34" s="12">
        <v>1</v>
      </c>
      <c r="E34" s="79"/>
      <c r="F34" s="67">
        <f t="shared" si="3"/>
        <v>0</v>
      </c>
      <c r="G34" s="5">
        <v>0.23</v>
      </c>
      <c r="H34" s="13">
        <f t="shared" si="5"/>
        <v>0</v>
      </c>
      <c r="I34" s="20">
        <f t="shared" si="4"/>
        <v>0</v>
      </c>
    </row>
    <row r="35" spans="1:9" ht="37.5" customHeight="1" x14ac:dyDescent="0.35">
      <c r="A35" s="89"/>
      <c r="B35" s="2" t="s">
        <v>48</v>
      </c>
      <c r="C35" s="12" t="s">
        <v>16</v>
      </c>
      <c r="D35" s="12">
        <v>1</v>
      </c>
      <c r="E35" s="79"/>
      <c r="F35" s="67">
        <f t="shared" si="3"/>
        <v>0</v>
      </c>
      <c r="G35" s="5">
        <v>0.23</v>
      </c>
      <c r="H35" s="13">
        <f t="shared" si="5"/>
        <v>0</v>
      </c>
      <c r="I35" s="20">
        <f t="shared" si="4"/>
        <v>0</v>
      </c>
    </row>
    <row r="36" spans="1:9" ht="37.5" customHeight="1" x14ac:dyDescent="0.35">
      <c r="A36" s="89"/>
      <c r="B36" s="2" t="s">
        <v>49</v>
      </c>
      <c r="C36" s="12" t="s">
        <v>16</v>
      </c>
      <c r="D36" s="12">
        <v>1</v>
      </c>
      <c r="E36" s="79"/>
      <c r="F36" s="67">
        <f t="shared" si="3"/>
        <v>0</v>
      </c>
      <c r="G36" s="5">
        <v>0.23</v>
      </c>
      <c r="H36" s="13">
        <f t="shared" si="5"/>
        <v>0</v>
      </c>
      <c r="I36" s="20">
        <f t="shared" si="4"/>
        <v>0</v>
      </c>
    </row>
    <row r="37" spans="1:9" ht="29" x14ac:dyDescent="0.35">
      <c r="A37" s="89"/>
      <c r="B37" s="2" t="s">
        <v>50</v>
      </c>
      <c r="C37" s="12" t="s">
        <v>16</v>
      </c>
      <c r="D37" s="12">
        <v>1</v>
      </c>
      <c r="E37" s="79"/>
      <c r="F37" s="67">
        <f t="shared" si="3"/>
        <v>0</v>
      </c>
      <c r="G37" s="5">
        <v>0.23</v>
      </c>
      <c r="H37" s="13">
        <f t="shared" si="5"/>
        <v>0</v>
      </c>
      <c r="I37" s="20">
        <f t="shared" si="4"/>
        <v>0</v>
      </c>
    </row>
    <row r="38" spans="1:9" ht="58.5" thickBot="1" x14ac:dyDescent="0.4">
      <c r="A38" s="90"/>
      <c r="B38" s="27" t="s">
        <v>51</v>
      </c>
      <c r="C38" s="22" t="s">
        <v>19</v>
      </c>
      <c r="D38" s="23">
        <v>1</v>
      </c>
      <c r="E38" s="80"/>
      <c r="F38" s="68">
        <f t="shared" si="3"/>
        <v>0</v>
      </c>
      <c r="G38" s="24">
        <v>0.23</v>
      </c>
      <c r="H38" s="25">
        <f t="shared" si="5"/>
        <v>0</v>
      </c>
      <c r="I38" s="26">
        <f t="shared" si="4"/>
        <v>0</v>
      </c>
    </row>
    <row r="39" spans="1:9" ht="64.5" customHeight="1" x14ac:dyDescent="0.35">
      <c r="A39" s="91" t="s">
        <v>42</v>
      </c>
      <c r="B39" s="48" t="s">
        <v>54</v>
      </c>
      <c r="C39" s="15" t="s">
        <v>8</v>
      </c>
      <c r="D39" s="16">
        <v>1</v>
      </c>
      <c r="E39" s="75"/>
      <c r="F39" s="69">
        <f t="shared" si="3"/>
        <v>0</v>
      </c>
      <c r="G39" s="17">
        <v>0.23</v>
      </c>
      <c r="H39" s="38">
        <f t="shared" si="5"/>
        <v>0</v>
      </c>
      <c r="I39" s="39">
        <f t="shared" si="4"/>
        <v>0</v>
      </c>
    </row>
    <row r="40" spans="1:9" ht="43.5" x14ac:dyDescent="0.35">
      <c r="A40" s="92"/>
      <c r="B40" s="49" t="s">
        <v>55</v>
      </c>
      <c r="C40" s="51" t="s">
        <v>20</v>
      </c>
      <c r="D40" s="12">
        <v>1</v>
      </c>
      <c r="E40" s="76"/>
      <c r="F40" s="70">
        <f t="shared" si="3"/>
        <v>0</v>
      </c>
      <c r="G40" s="5">
        <v>0.23</v>
      </c>
      <c r="H40" s="4">
        <f t="shared" si="5"/>
        <v>0</v>
      </c>
      <c r="I40" s="40">
        <f t="shared" si="4"/>
        <v>0</v>
      </c>
    </row>
    <row r="41" spans="1:9" ht="87" x14ac:dyDescent="0.35">
      <c r="A41" s="92"/>
      <c r="B41" s="49" t="s">
        <v>52</v>
      </c>
      <c r="C41" s="11" t="s">
        <v>8</v>
      </c>
      <c r="D41" s="12">
        <v>1</v>
      </c>
      <c r="E41" s="76"/>
      <c r="F41" s="70">
        <f t="shared" si="3"/>
        <v>0</v>
      </c>
      <c r="G41" s="5">
        <v>0.23</v>
      </c>
      <c r="H41" s="4">
        <f t="shared" si="5"/>
        <v>0</v>
      </c>
      <c r="I41" s="40">
        <f t="shared" si="4"/>
        <v>0</v>
      </c>
    </row>
    <row r="42" spans="1:9" ht="102" thickBot="1" x14ac:dyDescent="0.4">
      <c r="A42" s="93"/>
      <c r="B42" s="52" t="s">
        <v>53</v>
      </c>
      <c r="C42" s="22" t="s">
        <v>16</v>
      </c>
      <c r="D42" s="23">
        <v>2</v>
      </c>
      <c r="E42" s="77"/>
      <c r="F42" s="71">
        <f t="shared" si="3"/>
        <v>0</v>
      </c>
      <c r="G42" s="24">
        <v>0.23</v>
      </c>
      <c r="H42" s="42">
        <f t="shared" si="5"/>
        <v>0</v>
      </c>
      <c r="I42" s="43">
        <f t="shared" si="4"/>
        <v>0</v>
      </c>
    </row>
    <row r="43" spans="1:9" s="6" customFormat="1" ht="49.5" customHeight="1" x14ac:dyDescent="0.35">
      <c r="A43" s="87" t="s">
        <v>26</v>
      </c>
      <c r="B43" s="87"/>
      <c r="C43" s="87"/>
      <c r="D43" s="87"/>
      <c r="E43" s="63" t="s">
        <v>78</v>
      </c>
      <c r="F43" s="72">
        <f>SUM(F24:F42)</f>
        <v>0</v>
      </c>
      <c r="G43" s="3" t="s">
        <v>25</v>
      </c>
      <c r="H43" s="10">
        <f>SUM(H24:H42)</f>
        <v>0</v>
      </c>
      <c r="I43" s="9">
        <f>SUM(I24:I42)</f>
        <v>0</v>
      </c>
    </row>
    <row r="45" spans="1:9" ht="43.5" x14ac:dyDescent="0.35">
      <c r="B45" s="53"/>
      <c r="C45" s="53"/>
      <c r="G45" s="54"/>
      <c r="H45" s="58" t="s">
        <v>64</v>
      </c>
      <c r="I45" s="58" t="s">
        <v>65</v>
      </c>
    </row>
    <row r="46" spans="1:9" ht="32.25" customHeight="1" x14ac:dyDescent="0.35">
      <c r="F46" s="86" t="s">
        <v>58</v>
      </c>
      <c r="G46" s="86"/>
      <c r="H46" s="55">
        <f>E18</f>
        <v>0</v>
      </c>
      <c r="I46" s="55">
        <f>F43</f>
        <v>0</v>
      </c>
    </row>
    <row r="47" spans="1:9" ht="29.25" customHeight="1" x14ac:dyDescent="0.35">
      <c r="F47" s="86" t="s">
        <v>59</v>
      </c>
      <c r="G47" s="86"/>
      <c r="H47" s="55">
        <f>G18</f>
        <v>0</v>
      </c>
      <c r="I47" s="55">
        <f>H43</f>
        <v>0</v>
      </c>
    </row>
    <row r="48" spans="1:9" ht="28.5" customHeight="1" x14ac:dyDescent="0.35">
      <c r="F48" s="86" t="s">
        <v>60</v>
      </c>
      <c r="G48" s="86"/>
      <c r="H48" s="56">
        <f>H18</f>
        <v>0</v>
      </c>
      <c r="I48" s="56">
        <f>I43</f>
        <v>0</v>
      </c>
    </row>
    <row r="49" spans="1:9" ht="15" customHeight="1" x14ac:dyDescent="0.35">
      <c r="A49" s="85" t="s">
        <v>57</v>
      </c>
      <c r="B49" s="85"/>
      <c r="H49" s="53"/>
    </row>
    <row r="50" spans="1:9" ht="59.25" customHeight="1" x14ac:dyDescent="0.35">
      <c r="A50" s="85"/>
      <c r="B50" s="85"/>
      <c r="C50" s="64"/>
      <c r="D50" s="64"/>
      <c r="G50" s="81" t="s">
        <v>61</v>
      </c>
      <c r="H50" s="81"/>
      <c r="I50" s="57">
        <f>SUM(H48:I48)</f>
        <v>0</v>
      </c>
    </row>
    <row r="51" spans="1:9" x14ac:dyDescent="0.35">
      <c r="A51" s="64"/>
      <c r="B51" s="64"/>
      <c r="C51" s="64"/>
      <c r="D51" s="64"/>
    </row>
    <row r="53" spans="1:9" x14ac:dyDescent="0.35">
      <c r="E53" s="59"/>
    </row>
    <row r="54" spans="1:9" ht="51.75" customHeight="1" x14ac:dyDescent="0.35">
      <c r="E54" s="59"/>
    </row>
  </sheetData>
  <sheetProtection algorithmName="SHA-512" hashValue="rcosT+PVjDFjKHQ9Is+Oz0GR+uFHUCBdp7PSBOLIluAB1l+sMpvEn8lqv3q+r+YcdnsJ0rq+lgt3mWwelCIqew==" saltValue="f6yk6ytYXMdKtPzsn5wqwA==" spinCount="100000" sheet="1" objects="1" scenarios="1"/>
  <mergeCells count="15">
    <mergeCell ref="G50:H50"/>
    <mergeCell ref="A1:H1"/>
    <mergeCell ref="A3:H3"/>
    <mergeCell ref="A49:B50"/>
    <mergeCell ref="F46:G46"/>
    <mergeCell ref="F47:G47"/>
    <mergeCell ref="F48:G48"/>
    <mergeCell ref="A43:D43"/>
    <mergeCell ref="A33:A38"/>
    <mergeCell ref="A39:A42"/>
    <mergeCell ref="A13:A16"/>
    <mergeCell ref="A5:H6"/>
    <mergeCell ref="A18:C18"/>
    <mergeCell ref="A27:A30"/>
    <mergeCell ref="A20:I21"/>
  </mergeCells>
  <pageMargins left="0.25" right="0.25" top="0.75" bottom="0.75" header="0.3" footer="0.3"/>
  <pageSetup paperSize="9" scale="77" fitToHeight="0" orientation="landscape" r:id="rId1"/>
  <rowBreaks count="3" manualBreakCount="3">
    <brk id="12" max="16383" man="1"/>
    <brk id="25" max="8" man="1"/>
    <brk id="38" max="16383" man="1"/>
  </rowBreaks>
  <ignoredErrors>
    <ignoredError sqref="E18 F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Chmielewska-Krenżel</dc:creator>
  <cp:lastModifiedBy>Edyta Uchmańska</cp:lastModifiedBy>
  <cp:lastPrinted>2026-07-09T11:32:08Z</cp:lastPrinted>
  <dcterms:created xsi:type="dcterms:W3CDTF">2026-05-28T10:28:22Z</dcterms:created>
  <dcterms:modified xsi:type="dcterms:W3CDTF">2026-08-07T08:15:30Z</dcterms:modified>
</cp:coreProperties>
</file>