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I\2026\80-26-BZP-R-Remont DW328 102+020-102+900\"/>
    </mc:Choice>
  </mc:AlternateContent>
  <xr:revisionPtr revIDLastSave="0" documentId="13_ncr:1_{2621D825-5A0A-46AB-A5D4-43F4472004F3}" xr6:coauthVersionLast="47" xr6:coauthVersionMax="47" xr10:uidLastSave="{00000000-0000-0000-0000-000000000000}"/>
  <bookViews>
    <workbookView xWindow="28680" yWindow="-120" windowWidth="38640" windowHeight="21120" xr2:uid="{1963E49A-CBF6-4D67-8A5A-39676E01B9AC}"/>
  </bookViews>
  <sheets>
    <sheet name="Arkusz1" sheetId="1" r:id="rId1"/>
  </sheets>
  <definedNames>
    <definedName name="_xlnm.Print_Area" localSheetId="0">Arkusz1!$A$1:$G$28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E22" i="1" l="1"/>
  <c r="E21" i="1"/>
  <c r="E19" i="1"/>
  <c r="E17" i="1" l="1"/>
  <c r="E10" i="1"/>
  <c r="E11" i="1" s="1"/>
  <c r="E12" i="1" s="1"/>
  <c r="E15" i="1"/>
  <c r="E9" i="1"/>
  <c r="E13" i="1"/>
  <c r="E20" i="1"/>
  <c r="E16" i="1" l="1"/>
</calcChain>
</file>

<file path=xl/sharedStrings.xml><?xml version="1.0" encoding="utf-8"?>
<sst xmlns="http://schemas.openxmlformats.org/spreadsheetml/2006/main" count="70" uniqueCount="53">
  <si>
    <t>Oczyszczenie i skropienie emulsją asfaltową</t>
  </si>
  <si>
    <t>Lp.</t>
  </si>
  <si>
    <t>m2</t>
  </si>
  <si>
    <t>kpl</t>
  </si>
  <si>
    <t>Opis robót</t>
  </si>
  <si>
    <t>Jedn</t>
  </si>
  <si>
    <t>Obmiar</t>
  </si>
  <si>
    <t>1</t>
  </si>
  <si>
    <t>3</t>
  </si>
  <si>
    <t>4</t>
  </si>
  <si>
    <t>5</t>
  </si>
  <si>
    <t>6</t>
  </si>
  <si>
    <t>7</t>
  </si>
  <si>
    <t>KOSZTORYS OFERTOWY</t>
  </si>
  <si>
    <t>Oczyszczenie i skropienie emulsją asfaltową - jezdnia</t>
  </si>
  <si>
    <t>Wykonanie warstwy ścieralnej SMA11 gr. 4cm - jezdnia</t>
  </si>
  <si>
    <t>Utwardzenie zjazdów podbudową z kruszywa kamiennego łamanego 0/31,5 mm grubości po zagęszczeniu 15 cm</t>
  </si>
  <si>
    <t>długość odcinka</t>
  </si>
  <si>
    <t>Remont drogi wojewódzkiej nr 328 w km 102+020 - 102+900</t>
  </si>
  <si>
    <t>m</t>
  </si>
  <si>
    <t>Utwardzenie poboczy kruszywem łamanym 0/31,5 gr. szer. 1,0m po zagęszczeniu 15cm</t>
  </si>
  <si>
    <t>Odmulenie istniejących przepustów metodą WUKO</t>
  </si>
  <si>
    <t>Wykonanie warstwy ścieralnej AC 11S gr. 4cm na zjazdach</t>
  </si>
  <si>
    <t xml:space="preserve">Projekt docelowej organizacji ruchu z zatwierdzeniem, wyniesieniem w teren oraz montażem i cechowaniem słupków hektometrowych. Oznakowanie poziome grubowarstwowe. Oznakowanie pionowe z demontażu z odwozem do Rejonu Dróg </t>
  </si>
  <si>
    <t>Wykonanie koryta w istniejących zjazdach z wywozem urobku i kosztami 
składowania (średnio 15 cm)</t>
  </si>
  <si>
    <t>D-05.03.11</t>
  </si>
  <si>
    <t xml:space="preserve">D-04.03.01          </t>
  </si>
  <si>
    <t xml:space="preserve">D-05.03.05b        </t>
  </si>
  <si>
    <t xml:space="preserve">D-05.03.13a        </t>
  </si>
  <si>
    <t>D-05.03.05a</t>
  </si>
  <si>
    <t>Podstawa wyceny</t>
  </si>
  <si>
    <t>D-04.01.01</t>
  </si>
  <si>
    <t>D-07.05.01</t>
  </si>
  <si>
    <t>D-07.01.01/         D-07.02.01/   D-07.02.02</t>
  </si>
  <si>
    <t>D-06.04.01</t>
  </si>
  <si>
    <t>Oczyszczenie, profilowanie,pogłębienie rowów z wyciną samosiejek</t>
  </si>
  <si>
    <t>D-06.03.02</t>
  </si>
  <si>
    <t>Wymiana barier energochłonnych (nowe bariery N2W3) z odwzowem barier z demontażu na teren Rejonu Dróg Wądroże Wielkie</t>
  </si>
  <si>
    <t>OPZ</t>
  </si>
  <si>
    <t>Warstwa podbudowy z MCE gr. 20 cm (15 cm frezowiny + 5 cm doziarnienie)</t>
  </si>
  <si>
    <t>D-04.10.11</t>
  </si>
  <si>
    <t xml:space="preserve">Wykonanie warstwy wiążącej z AC16W gr. 8cm </t>
  </si>
  <si>
    <t>Wykonanie korytowania pod wzmocnienie krawędzi jezdni - głębokość 20cm - z wywozem urobku i kosztami składowania</t>
  </si>
  <si>
    <t>D-04.05.01</t>
  </si>
  <si>
    <t>Wzmocnienie krawędzi jezdni warstwa stabilizacji o C=2,5-5MPa, gr. 20cm</t>
  </si>
  <si>
    <t>D-04.04.02a</t>
  </si>
  <si>
    <t xml:space="preserve">Wykonanie podbudowy z kruszywa łamanego 0/31,5mm, gr. 20cm </t>
  </si>
  <si>
    <t>Frezowanie nawierzchni bitumicznej na średnią  gr.20cm - frez do wykorzystania w MCE</t>
  </si>
  <si>
    <t>Cena jedn. (zł)</t>
  </si>
  <si>
    <t>Wartość (zł)</t>
  </si>
  <si>
    <t>CENA NETTO (zł)</t>
  </si>
  <si>
    <t>PODATEK VAT (zł)</t>
  </si>
  <si>
    <t>CENA BRUTTO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</si>
</sst>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 ###\ ###\ ##0.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3" fontId="5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vertical="center"/>
    </xf>
    <xf numFmtId="43" fontId="2" fillId="0" borderId="3" xfId="1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43" fontId="2" fillId="0" borderId="5" xfId="1" applyFont="1" applyBorder="1" applyAlignment="1">
      <alignment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74B2-EEA9-4254-B672-125A85B56887}">
  <dimension ref="A1:J28"/>
  <sheetViews>
    <sheetView tabSelected="1" view="pageBreakPreview" zoomScale="130" zoomScaleNormal="100" zoomScaleSheetLayoutView="130" workbookViewId="0">
      <selection activeCell="J10" sqref="J10"/>
    </sheetView>
  </sheetViews>
  <sheetFormatPr defaultColWidth="9.109375" defaultRowHeight="13.8" x14ac:dyDescent="0.3"/>
  <cols>
    <col min="1" max="1" width="4.88671875" style="28" customWidth="1"/>
    <col min="2" max="2" width="12" style="28" customWidth="1"/>
    <col min="3" max="3" width="39.6640625" style="29" customWidth="1"/>
    <col min="4" max="4" width="6.33203125" style="29" customWidth="1"/>
    <col min="5" max="5" width="10.33203125" style="30" customWidth="1"/>
    <col min="6" max="6" width="10.88671875" style="29" customWidth="1"/>
    <col min="7" max="7" width="12.6640625" style="29" customWidth="1"/>
    <col min="8" max="8" width="12.88671875" style="29" customWidth="1"/>
    <col min="9" max="9" width="9" style="29" customWidth="1"/>
    <col min="10" max="10" width="14.88671875" style="29" customWidth="1"/>
    <col min="11" max="16384" width="9.109375" style="29"/>
  </cols>
  <sheetData>
    <row r="1" spans="1:10" ht="14.4" thickBot="1" x14ac:dyDescent="0.35"/>
    <row r="2" spans="1:10" x14ac:dyDescent="0.3">
      <c r="A2" s="31" t="s">
        <v>18</v>
      </c>
      <c r="B2" s="32"/>
      <c r="C2" s="32"/>
      <c r="D2" s="32"/>
      <c r="E2" s="32"/>
      <c r="F2" s="32"/>
      <c r="G2" s="33"/>
    </row>
    <row r="3" spans="1:10" ht="14.4" thickBot="1" x14ac:dyDescent="0.35">
      <c r="A3" s="34"/>
      <c r="B3" s="35"/>
      <c r="C3" s="35"/>
      <c r="D3" s="35"/>
      <c r="E3" s="35"/>
      <c r="F3" s="35"/>
      <c r="G3" s="36"/>
    </row>
    <row r="4" spans="1:10" x14ac:dyDescent="0.3">
      <c r="A4" s="37"/>
      <c r="B4" s="37"/>
      <c r="C4" s="38"/>
      <c r="D4" s="38"/>
      <c r="E4" s="38"/>
      <c r="F4" s="38"/>
      <c r="G4" s="38"/>
    </row>
    <row r="5" spans="1:10" x14ac:dyDescent="0.3">
      <c r="A5" s="1" t="s">
        <v>13</v>
      </c>
      <c r="B5" s="1"/>
      <c r="C5" s="39"/>
      <c r="D5" s="39"/>
      <c r="E5" s="39"/>
      <c r="F5" s="39"/>
      <c r="G5" s="39"/>
    </row>
    <row r="6" spans="1:10" ht="14.4" thickBot="1" x14ac:dyDescent="0.35">
      <c r="C6" s="40"/>
      <c r="D6" s="40"/>
      <c r="E6" s="40"/>
      <c r="F6" s="40"/>
      <c r="J6" s="29" t="s">
        <v>17</v>
      </c>
    </row>
    <row r="7" spans="1:10" ht="27.6" x14ac:dyDescent="0.3">
      <c r="A7" s="2" t="s">
        <v>1</v>
      </c>
      <c r="B7" s="3" t="s">
        <v>30</v>
      </c>
      <c r="C7" s="4" t="s">
        <v>4</v>
      </c>
      <c r="D7" s="4" t="s">
        <v>5</v>
      </c>
      <c r="E7" s="4" t="s">
        <v>6</v>
      </c>
      <c r="F7" s="4" t="s">
        <v>48</v>
      </c>
      <c r="G7" s="5" t="s">
        <v>49</v>
      </c>
      <c r="J7" s="29">
        <f>102900-102020</f>
        <v>880</v>
      </c>
    </row>
    <row r="8" spans="1:10" x14ac:dyDescent="0.3">
      <c r="A8" s="6" t="s">
        <v>7</v>
      </c>
      <c r="B8" s="7">
        <v>2</v>
      </c>
      <c r="C8" s="8" t="s">
        <v>8</v>
      </c>
      <c r="D8" s="8" t="s">
        <v>9</v>
      </c>
      <c r="E8" s="8" t="s">
        <v>10</v>
      </c>
      <c r="F8" s="8" t="s">
        <v>11</v>
      </c>
      <c r="G8" s="9" t="s">
        <v>12</v>
      </c>
    </row>
    <row r="9" spans="1:10" ht="27.6" x14ac:dyDescent="0.3">
      <c r="A9" s="41">
        <v>1</v>
      </c>
      <c r="B9" s="10" t="s">
        <v>25</v>
      </c>
      <c r="C9" s="11" t="s">
        <v>47</v>
      </c>
      <c r="D9" s="12" t="s">
        <v>2</v>
      </c>
      <c r="E9" s="13">
        <f>J7*5.5</f>
        <v>4840</v>
      </c>
      <c r="F9" s="14"/>
      <c r="G9" s="42"/>
    </row>
    <row r="10" spans="1:10" ht="41.4" x14ac:dyDescent="0.3">
      <c r="A10" s="41">
        <v>2</v>
      </c>
      <c r="B10" s="10" t="s">
        <v>31</v>
      </c>
      <c r="C10" s="11" t="s">
        <v>42</v>
      </c>
      <c r="D10" s="12" t="s">
        <v>2</v>
      </c>
      <c r="E10" s="13">
        <f>J7*1.2</f>
        <v>1056</v>
      </c>
      <c r="F10" s="14"/>
      <c r="G10" s="42"/>
    </row>
    <row r="11" spans="1:10" ht="27.6" x14ac:dyDescent="0.3">
      <c r="A11" s="41">
        <v>3</v>
      </c>
      <c r="B11" s="10" t="s">
        <v>43</v>
      </c>
      <c r="C11" s="11" t="s">
        <v>44</v>
      </c>
      <c r="D11" s="12" t="s">
        <v>2</v>
      </c>
      <c r="E11" s="13">
        <f>E10</f>
        <v>1056</v>
      </c>
      <c r="F11" s="14"/>
      <c r="G11" s="42"/>
    </row>
    <row r="12" spans="1:10" ht="27.6" x14ac:dyDescent="0.3">
      <c r="A12" s="41">
        <v>4</v>
      </c>
      <c r="B12" s="10" t="s">
        <v>45</v>
      </c>
      <c r="C12" s="11" t="s">
        <v>46</v>
      </c>
      <c r="D12" s="12" t="s">
        <v>2</v>
      </c>
      <c r="E12" s="13">
        <f>E11</f>
        <v>1056</v>
      </c>
      <c r="F12" s="14"/>
      <c r="G12" s="42"/>
    </row>
    <row r="13" spans="1:10" ht="27.6" x14ac:dyDescent="0.3">
      <c r="A13" s="41">
        <v>5</v>
      </c>
      <c r="B13" s="10" t="s">
        <v>40</v>
      </c>
      <c r="C13" s="15" t="s">
        <v>39</v>
      </c>
      <c r="D13" s="12" t="s">
        <v>2</v>
      </c>
      <c r="E13" s="13">
        <f>J7*6.4</f>
        <v>5632</v>
      </c>
      <c r="F13" s="14"/>
      <c r="G13" s="42"/>
    </row>
    <row r="14" spans="1:10" x14ac:dyDescent="0.3">
      <c r="A14" s="41">
        <v>6</v>
      </c>
      <c r="B14" s="10" t="s">
        <v>26</v>
      </c>
      <c r="C14" s="11" t="s">
        <v>0</v>
      </c>
      <c r="D14" s="12" t="s">
        <v>2</v>
      </c>
      <c r="E14" s="13">
        <v>5632</v>
      </c>
      <c r="F14" s="14"/>
      <c r="G14" s="42"/>
    </row>
    <row r="15" spans="1:10" x14ac:dyDescent="0.3">
      <c r="A15" s="41">
        <v>7</v>
      </c>
      <c r="B15" s="10" t="s">
        <v>27</v>
      </c>
      <c r="C15" s="11" t="s">
        <v>41</v>
      </c>
      <c r="D15" s="12" t="s">
        <v>2</v>
      </c>
      <c r="E15" s="13">
        <f>J7*6.2+110</f>
        <v>5566</v>
      </c>
      <c r="F15" s="14"/>
      <c r="G15" s="42"/>
    </row>
    <row r="16" spans="1:10" ht="27.6" x14ac:dyDescent="0.3">
      <c r="A16" s="41">
        <v>8</v>
      </c>
      <c r="B16" s="10" t="s">
        <v>26</v>
      </c>
      <c r="C16" s="11" t="s">
        <v>14</v>
      </c>
      <c r="D16" s="12" t="s">
        <v>2</v>
      </c>
      <c r="E16" s="13">
        <f>E15</f>
        <v>5566</v>
      </c>
      <c r="F16" s="14"/>
      <c r="G16" s="42"/>
    </row>
    <row r="17" spans="1:7" ht="27.6" x14ac:dyDescent="0.3">
      <c r="A17" s="41">
        <v>9</v>
      </c>
      <c r="B17" s="10" t="s">
        <v>28</v>
      </c>
      <c r="C17" s="11" t="s">
        <v>15</v>
      </c>
      <c r="D17" s="12" t="s">
        <v>2</v>
      </c>
      <c r="E17" s="13">
        <f>J7*6</f>
        <v>5280</v>
      </c>
      <c r="F17" s="14"/>
      <c r="G17" s="42"/>
    </row>
    <row r="18" spans="1:7" ht="27.6" x14ac:dyDescent="0.3">
      <c r="A18" s="41">
        <v>10</v>
      </c>
      <c r="B18" s="10" t="s">
        <v>29</v>
      </c>
      <c r="C18" s="11" t="s">
        <v>22</v>
      </c>
      <c r="D18" s="12" t="s">
        <v>2</v>
      </c>
      <c r="E18" s="13">
        <v>327</v>
      </c>
      <c r="F18" s="14"/>
      <c r="G18" s="42"/>
    </row>
    <row r="19" spans="1:7" ht="41.4" x14ac:dyDescent="0.3">
      <c r="A19" s="41">
        <v>11</v>
      </c>
      <c r="B19" s="10" t="s">
        <v>31</v>
      </c>
      <c r="C19" s="11" t="s">
        <v>24</v>
      </c>
      <c r="D19" s="12" t="s">
        <v>2</v>
      </c>
      <c r="E19" s="16">
        <f>80+34+27+27+27+17+22+15+50+28</f>
        <v>327</v>
      </c>
      <c r="F19" s="14"/>
      <c r="G19" s="42"/>
    </row>
    <row r="20" spans="1:7" ht="41.4" x14ac:dyDescent="0.3">
      <c r="A20" s="41">
        <v>12</v>
      </c>
      <c r="B20" s="10" t="s">
        <v>36</v>
      </c>
      <c r="C20" s="11" t="s">
        <v>16</v>
      </c>
      <c r="D20" s="12" t="s">
        <v>2</v>
      </c>
      <c r="E20" s="16">
        <f>E19</f>
        <v>327</v>
      </c>
      <c r="F20" s="14"/>
      <c r="G20" s="42"/>
    </row>
    <row r="21" spans="1:7" ht="27.6" x14ac:dyDescent="0.3">
      <c r="A21" s="41">
        <v>13</v>
      </c>
      <c r="B21" s="10" t="s">
        <v>34</v>
      </c>
      <c r="C21" s="11" t="s">
        <v>35</v>
      </c>
      <c r="D21" s="12" t="s">
        <v>19</v>
      </c>
      <c r="E21" s="13">
        <f>450+880+100</f>
        <v>1430</v>
      </c>
      <c r="F21" s="14"/>
      <c r="G21" s="42"/>
    </row>
    <row r="22" spans="1:7" ht="27.6" x14ac:dyDescent="0.3">
      <c r="A22" s="41">
        <v>14</v>
      </c>
      <c r="B22" s="10" t="s">
        <v>36</v>
      </c>
      <c r="C22" s="17" t="s">
        <v>20</v>
      </c>
      <c r="D22" s="18" t="s">
        <v>2</v>
      </c>
      <c r="E22" s="19">
        <f>880*2</f>
        <v>1760</v>
      </c>
      <c r="F22" s="14"/>
      <c r="G22" s="42"/>
    </row>
    <row r="23" spans="1:7" ht="55.2" x14ac:dyDescent="0.3">
      <c r="A23" s="41">
        <v>15</v>
      </c>
      <c r="B23" s="10" t="s">
        <v>32</v>
      </c>
      <c r="C23" s="15" t="s">
        <v>37</v>
      </c>
      <c r="D23" s="18" t="s">
        <v>19</v>
      </c>
      <c r="E23" s="19">
        <v>310</v>
      </c>
      <c r="F23" s="14"/>
      <c r="G23" s="42"/>
    </row>
    <row r="24" spans="1:7" ht="27.6" x14ac:dyDescent="0.3">
      <c r="A24" s="41">
        <v>16</v>
      </c>
      <c r="B24" s="10" t="s">
        <v>38</v>
      </c>
      <c r="C24" s="11" t="s">
        <v>21</v>
      </c>
      <c r="D24" s="12" t="s">
        <v>19</v>
      </c>
      <c r="E24" s="16">
        <v>30</v>
      </c>
      <c r="F24" s="14"/>
      <c r="G24" s="42"/>
    </row>
    <row r="25" spans="1:7" ht="82.8" x14ac:dyDescent="0.3">
      <c r="A25" s="41">
        <v>17</v>
      </c>
      <c r="B25" s="10" t="s">
        <v>33</v>
      </c>
      <c r="C25" s="20" t="s">
        <v>23</v>
      </c>
      <c r="D25" s="12" t="s">
        <v>3</v>
      </c>
      <c r="E25" s="13">
        <v>1</v>
      </c>
      <c r="F25" s="14"/>
      <c r="G25" s="42"/>
    </row>
    <row r="26" spans="1:7" x14ac:dyDescent="0.3">
      <c r="A26" s="21"/>
      <c r="B26" s="22"/>
      <c r="C26" s="23" t="s">
        <v>50</v>
      </c>
      <c r="D26" s="24"/>
      <c r="E26" s="24"/>
      <c r="F26" s="25"/>
      <c r="G26" s="43"/>
    </row>
    <row r="27" spans="1:7" x14ac:dyDescent="0.3">
      <c r="A27" s="41"/>
      <c r="B27" s="44"/>
      <c r="C27" s="23" t="s">
        <v>51</v>
      </c>
      <c r="D27" s="24"/>
      <c r="E27" s="24"/>
      <c r="F27" s="25"/>
      <c r="G27" s="43"/>
    </row>
    <row r="28" spans="1:7" ht="14.4" thickBot="1" x14ac:dyDescent="0.35">
      <c r="A28" s="26"/>
      <c r="B28" s="27"/>
      <c r="C28" s="45" t="s">
        <v>52</v>
      </c>
      <c r="D28" s="46"/>
      <c r="E28" s="46"/>
      <c r="F28" s="47"/>
      <c r="G28" s="48"/>
    </row>
  </sheetData>
  <mergeCells count="5">
    <mergeCell ref="A5:G5"/>
    <mergeCell ref="A2:G3"/>
    <mergeCell ref="C26:F26"/>
    <mergeCell ref="C27:F27"/>
    <mergeCell ref="C28:F28"/>
  </mergeCells>
  <pageMargins left="0.7" right="0.7" top="0.75" bottom="0.75" header="0.3" footer="0.3"/>
  <pageSetup paperSize="9" scale="74" orientation="portrait" r:id="rId1"/>
  <ignoredErrors>
    <ignoredError sqref="C8:G8 A8" numberStoredAsText="1"/>
    <ignoredError sqref="E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adrian.wlodarczyk</dc:creator>
  <cp:lastModifiedBy>Ireneusz Grędziak</cp:lastModifiedBy>
  <cp:lastPrinted>2024-08-20T11:10:57Z</cp:lastPrinted>
  <dcterms:created xsi:type="dcterms:W3CDTF">2024-08-07T08:46:43Z</dcterms:created>
  <dcterms:modified xsi:type="dcterms:W3CDTF">2026-08-05T09:29:03Z</dcterms:modified>
</cp:coreProperties>
</file>