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PRZEDSZKOLE\przetarg 2\Dokumentacja_przetargowa_FINAL_2026_2027\01_DO_PUBLIKACJI\"/>
    </mc:Choice>
  </mc:AlternateContent>
  <xr:revisionPtr revIDLastSave="0" documentId="13_ncr:1_{CB880402-A060-4F7B-8D7A-C910B23A85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strukcja" sheetId="1" r:id="rId1"/>
    <sheet name="Podsumowanie" sheetId="2" r:id="rId2"/>
    <sheet name="Cz1_Pieczywo" sheetId="3" r:id="rId3"/>
    <sheet name="Cz2_Mięso i wędliny" sheetId="4" r:id="rId4"/>
    <sheet name="Cz3_Warzywa i owoce" sheetId="5" r:id="rId5"/>
    <sheet name="Cz4_Nabiał" sheetId="6" r:id="rId6"/>
    <sheet name="Cz5_Jaja" sheetId="7" r:id="rId7"/>
    <sheet name="Cz6_Ryby" sheetId="8" r:id="rId8"/>
    <sheet name="Cz7_Mrożonki" sheetId="9" r:id="rId9"/>
    <sheet name="Cz8_Inne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7" i="10" l="1"/>
  <c r="I116" i="10"/>
  <c r="I115" i="10"/>
  <c r="J114" i="10"/>
  <c r="K114" i="10" s="1"/>
  <c r="I114" i="10"/>
  <c r="I113" i="10"/>
  <c r="I112" i="10"/>
  <c r="J112" i="10" s="1"/>
  <c r="K112" i="10" s="1"/>
  <c r="I111" i="10"/>
  <c r="J110" i="10"/>
  <c r="K110" i="10" s="1"/>
  <c r="I110" i="10"/>
  <c r="I109" i="10"/>
  <c r="I108" i="10"/>
  <c r="J108" i="10" s="1"/>
  <c r="K108" i="10" s="1"/>
  <c r="I107" i="10"/>
  <c r="J106" i="10"/>
  <c r="K106" i="10" s="1"/>
  <c r="I106" i="10"/>
  <c r="I105" i="10"/>
  <c r="I104" i="10"/>
  <c r="J104" i="10" s="1"/>
  <c r="J103" i="10"/>
  <c r="K103" i="10" s="1"/>
  <c r="I103" i="10"/>
  <c r="J102" i="10"/>
  <c r="K102" i="10" s="1"/>
  <c r="I102" i="10"/>
  <c r="I101" i="10"/>
  <c r="I100" i="10"/>
  <c r="J99" i="10"/>
  <c r="K99" i="10" s="1"/>
  <c r="I99" i="10"/>
  <c r="K98" i="10"/>
  <c r="J98" i="10"/>
  <c r="I98" i="10"/>
  <c r="I97" i="10"/>
  <c r="I96" i="10"/>
  <c r="J95" i="10"/>
  <c r="K95" i="10" s="1"/>
  <c r="I95" i="10"/>
  <c r="K94" i="10"/>
  <c r="J94" i="10"/>
  <c r="I94" i="10"/>
  <c r="I93" i="10"/>
  <c r="I92" i="10"/>
  <c r="I91" i="10"/>
  <c r="J90" i="10"/>
  <c r="K90" i="10" s="1"/>
  <c r="I90" i="10"/>
  <c r="I89" i="10"/>
  <c r="I88" i="10"/>
  <c r="J88" i="10" s="1"/>
  <c r="K88" i="10" s="1"/>
  <c r="I87" i="10"/>
  <c r="J86" i="10"/>
  <c r="K86" i="10" s="1"/>
  <c r="I86" i="10"/>
  <c r="I85" i="10"/>
  <c r="I84" i="10"/>
  <c r="J84" i="10" s="1"/>
  <c r="K84" i="10" s="1"/>
  <c r="I83" i="10"/>
  <c r="J82" i="10"/>
  <c r="K82" i="10" s="1"/>
  <c r="I82" i="10"/>
  <c r="I81" i="10"/>
  <c r="I80" i="10"/>
  <c r="J79" i="10"/>
  <c r="K79" i="10" s="1"/>
  <c r="I79" i="10"/>
  <c r="J78" i="10"/>
  <c r="K78" i="10" s="1"/>
  <c r="I78" i="10"/>
  <c r="I77" i="10"/>
  <c r="J76" i="10"/>
  <c r="K76" i="10" s="1"/>
  <c r="I76" i="10"/>
  <c r="K75" i="10"/>
  <c r="J75" i="10"/>
  <c r="I75" i="10"/>
  <c r="K74" i="10"/>
  <c r="J74" i="10"/>
  <c r="I74" i="10"/>
  <c r="I73" i="10"/>
  <c r="I72" i="10"/>
  <c r="I71" i="10"/>
  <c r="K70" i="10"/>
  <c r="J70" i="10"/>
  <c r="I70" i="10"/>
  <c r="I69" i="10"/>
  <c r="I68" i="10"/>
  <c r="I67" i="10"/>
  <c r="J66" i="10"/>
  <c r="K66" i="10" s="1"/>
  <c r="I66" i="10"/>
  <c r="I65" i="10"/>
  <c r="I64" i="10"/>
  <c r="J64" i="10" s="1"/>
  <c r="K64" i="10" s="1"/>
  <c r="I63" i="10"/>
  <c r="K62" i="10"/>
  <c r="J62" i="10"/>
  <c r="I62" i="10"/>
  <c r="I61" i="10"/>
  <c r="I60" i="10"/>
  <c r="J60" i="10" s="1"/>
  <c r="K60" i="10" s="1"/>
  <c r="I59" i="10"/>
  <c r="J58" i="10"/>
  <c r="K58" i="10" s="1"/>
  <c r="I58" i="10"/>
  <c r="I57" i="10"/>
  <c r="I56" i="10"/>
  <c r="J56" i="10" s="1"/>
  <c r="K56" i="10" s="1"/>
  <c r="J55" i="10"/>
  <c r="K55" i="10" s="1"/>
  <c r="I55" i="10"/>
  <c r="J54" i="10"/>
  <c r="K54" i="10" s="1"/>
  <c r="I54" i="10"/>
  <c r="I53" i="10"/>
  <c r="I52" i="10"/>
  <c r="J51" i="10"/>
  <c r="K51" i="10" s="1"/>
  <c r="I51" i="10"/>
  <c r="K50" i="10"/>
  <c r="J50" i="10"/>
  <c r="I50" i="10"/>
  <c r="I49" i="10"/>
  <c r="I48" i="10"/>
  <c r="I47" i="10"/>
  <c r="K46" i="10"/>
  <c r="J46" i="10"/>
  <c r="I46" i="10"/>
  <c r="I45" i="10"/>
  <c r="I44" i="10"/>
  <c r="I43" i="10"/>
  <c r="J42" i="10"/>
  <c r="K42" i="10" s="1"/>
  <c r="I42" i="10"/>
  <c r="J41" i="10"/>
  <c r="I41" i="10"/>
  <c r="I40" i="10"/>
  <c r="J39" i="10"/>
  <c r="I39" i="10"/>
  <c r="K38" i="10"/>
  <c r="J38" i="10"/>
  <c r="I38" i="10"/>
  <c r="I37" i="10"/>
  <c r="I36" i="10"/>
  <c r="I35" i="10"/>
  <c r="J34" i="10"/>
  <c r="K34" i="10" s="1"/>
  <c r="I34" i="10"/>
  <c r="J33" i="10"/>
  <c r="I33" i="10"/>
  <c r="I32" i="10"/>
  <c r="J32" i="10" s="1"/>
  <c r="K32" i="10" s="1"/>
  <c r="I31" i="10"/>
  <c r="J30" i="10"/>
  <c r="K30" i="10" s="1"/>
  <c r="I30" i="10"/>
  <c r="I29" i="10"/>
  <c r="J28" i="10"/>
  <c r="K28" i="10" s="1"/>
  <c r="I28" i="10"/>
  <c r="I27" i="10"/>
  <c r="J26" i="10"/>
  <c r="K26" i="10" s="1"/>
  <c r="I26" i="10"/>
  <c r="I25" i="10"/>
  <c r="I24" i="10"/>
  <c r="J24" i="10" s="1"/>
  <c r="K24" i="10" s="1"/>
  <c r="I23" i="10"/>
  <c r="J22" i="10"/>
  <c r="K22" i="10" s="1"/>
  <c r="I22" i="10"/>
  <c r="I21" i="10"/>
  <c r="J20" i="10"/>
  <c r="K20" i="10" s="1"/>
  <c r="I20" i="10"/>
  <c r="I19" i="10"/>
  <c r="J19" i="10" s="1"/>
  <c r="K19" i="10" s="1"/>
  <c r="J18" i="10"/>
  <c r="K18" i="10" s="1"/>
  <c r="I18" i="10"/>
  <c r="I17" i="10"/>
  <c r="I16" i="10"/>
  <c r="J15" i="10"/>
  <c r="K15" i="10" s="1"/>
  <c r="I15" i="10"/>
  <c r="J14" i="10"/>
  <c r="K14" i="10" s="1"/>
  <c r="I14" i="10"/>
  <c r="I13" i="10"/>
  <c r="I12" i="10"/>
  <c r="J12" i="10" s="1"/>
  <c r="K12" i="10" s="1"/>
  <c r="I11" i="10"/>
  <c r="J11" i="10" s="1"/>
  <c r="K11" i="10" s="1"/>
  <c r="J10" i="10"/>
  <c r="K10" i="10" s="1"/>
  <c r="I10" i="10"/>
  <c r="I9" i="10"/>
  <c r="I8" i="10"/>
  <c r="J7" i="10"/>
  <c r="I7" i="10"/>
  <c r="I23" i="9"/>
  <c r="I22" i="9"/>
  <c r="I21" i="9"/>
  <c r="K20" i="9"/>
  <c r="J20" i="9"/>
  <c r="I20" i="9"/>
  <c r="I19" i="9"/>
  <c r="I18" i="9"/>
  <c r="I17" i="9"/>
  <c r="J17" i="9" s="1"/>
  <c r="K17" i="9" s="1"/>
  <c r="J16" i="9"/>
  <c r="K16" i="9" s="1"/>
  <c r="I16" i="9"/>
  <c r="J15" i="9"/>
  <c r="I15" i="9"/>
  <c r="I14" i="9"/>
  <c r="I13" i="9"/>
  <c r="J12" i="9"/>
  <c r="K12" i="9" s="1"/>
  <c r="I12" i="9"/>
  <c r="I11" i="9"/>
  <c r="I10" i="9"/>
  <c r="I9" i="9"/>
  <c r="J8" i="9"/>
  <c r="K8" i="9" s="1"/>
  <c r="I8" i="9"/>
  <c r="J7" i="9"/>
  <c r="I7" i="9"/>
  <c r="I13" i="8"/>
  <c r="J12" i="8"/>
  <c r="K12" i="8" s="1"/>
  <c r="I12" i="8"/>
  <c r="I11" i="8"/>
  <c r="J10" i="8"/>
  <c r="K10" i="8" s="1"/>
  <c r="I10" i="8"/>
  <c r="I9" i="8"/>
  <c r="J8" i="8"/>
  <c r="K8" i="8" s="1"/>
  <c r="I8" i="8"/>
  <c r="I7" i="8"/>
  <c r="I9" i="7"/>
  <c r="C9" i="2" s="1"/>
  <c r="I8" i="7"/>
  <c r="J7" i="7"/>
  <c r="I7" i="7"/>
  <c r="J24" i="6"/>
  <c r="K24" i="6" s="1"/>
  <c r="I24" i="6"/>
  <c r="I23" i="6"/>
  <c r="J23" i="6" s="1"/>
  <c r="K23" i="6" s="1"/>
  <c r="J22" i="6"/>
  <c r="K22" i="6" s="1"/>
  <c r="I22" i="6"/>
  <c r="I21" i="6"/>
  <c r="I20" i="6"/>
  <c r="J19" i="6"/>
  <c r="K19" i="6" s="1"/>
  <c r="I19" i="6"/>
  <c r="J18" i="6"/>
  <c r="K18" i="6" s="1"/>
  <c r="I18" i="6"/>
  <c r="I17" i="6"/>
  <c r="J16" i="6"/>
  <c r="K16" i="6" s="1"/>
  <c r="I16" i="6"/>
  <c r="I15" i="6"/>
  <c r="J15" i="6" s="1"/>
  <c r="J14" i="6"/>
  <c r="K14" i="6" s="1"/>
  <c r="I14" i="6"/>
  <c r="I13" i="6"/>
  <c r="I12" i="6"/>
  <c r="K11" i="6"/>
  <c r="J11" i="6"/>
  <c r="I11" i="6"/>
  <c r="K10" i="6"/>
  <c r="J10" i="6"/>
  <c r="I10" i="6"/>
  <c r="I9" i="6"/>
  <c r="I8" i="6"/>
  <c r="I7" i="6"/>
  <c r="I25" i="6" s="1"/>
  <c r="C8" i="2" s="1"/>
  <c r="I41" i="5"/>
  <c r="I40" i="5"/>
  <c r="I39" i="5"/>
  <c r="J38" i="5"/>
  <c r="K38" i="5" s="1"/>
  <c r="I38" i="5"/>
  <c r="J37" i="5"/>
  <c r="I37" i="5"/>
  <c r="I36" i="5"/>
  <c r="J35" i="5"/>
  <c r="I35" i="5"/>
  <c r="K34" i="5"/>
  <c r="J34" i="5"/>
  <c r="I34" i="5"/>
  <c r="I33" i="5"/>
  <c r="I32" i="5"/>
  <c r="I31" i="5"/>
  <c r="J30" i="5"/>
  <c r="K30" i="5" s="1"/>
  <c r="I30" i="5"/>
  <c r="J29" i="5"/>
  <c r="I29" i="5"/>
  <c r="I28" i="5"/>
  <c r="J28" i="5" s="1"/>
  <c r="K28" i="5" s="1"/>
  <c r="I27" i="5"/>
  <c r="J26" i="5"/>
  <c r="K26" i="5" s="1"/>
  <c r="I26" i="5"/>
  <c r="I25" i="5"/>
  <c r="J25" i="5" s="1"/>
  <c r="J24" i="5"/>
  <c r="K24" i="5" s="1"/>
  <c r="I24" i="5"/>
  <c r="I23" i="5"/>
  <c r="J22" i="5"/>
  <c r="K22" i="5" s="1"/>
  <c r="I22" i="5"/>
  <c r="J21" i="5"/>
  <c r="I21" i="5"/>
  <c r="I20" i="5"/>
  <c r="J20" i="5" s="1"/>
  <c r="I19" i="5"/>
  <c r="J18" i="5"/>
  <c r="K18" i="5" s="1"/>
  <c r="I18" i="5"/>
  <c r="I17" i="5"/>
  <c r="J16" i="5"/>
  <c r="K16" i="5" s="1"/>
  <c r="I16" i="5"/>
  <c r="K15" i="5"/>
  <c r="I15" i="5"/>
  <c r="J15" i="5" s="1"/>
  <c r="J14" i="5"/>
  <c r="K14" i="5" s="1"/>
  <c r="I14" i="5"/>
  <c r="I13" i="5"/>
  <c r="I12" i="5"/>
  <c r="J11" i="5"/>
  <c r="K11" i="5" s="1"/>
  <c r="I11" i="5"/>
  <c r="J10" i="5"/>
  <c r="K10" i="5" s="1"/>
  <c r="I10" i="5"/>
  <c r="I9" i="5"/>
  <c r="I8" i="5"/>
  <c r="I7" i="5"/>
  <c r="I21" i="4"/>
  <c r="I20" i="4"/>
  <c r="J20" i="4" s="1"/>
  <c r="I19" i="4"/>
  <c r="J19" i="4" s="1"/>
  <c r="K19" i="4" s="1"/>
  <c r="J18" i="4"/>
  <c r="K18" i="4" s="1"/>
  <c r="I18" i="4"/>
  <c r="I17" i="4"/>
  <c r="I16" i="4"/>
  <c r="I15" i="4"/>
  <c r="K14" i="4"/>
  <c r="J14" i="4"/>
  <c r="I14" i="4"/>
  <c r="I13" i="4"/>
  <c r="I12" i="4"/>
  <c r="I11" i="4"/>
  <c r="J10" i="4"/>
  <c r="K10" i="4" s="1"/>
  <c r="I10" i="4"/>
  <c r="J9" i="4"/>
  <c r="I9" i="4"/>
  <c r="I8" i="4"/>
  <c r="J7" i="4"/>
  <c r="I7" i="4"/>
  <c r="J14" i="3"/>
  <c r="I14" i="3"/>
  <c r="I13" i="3"/>
  <c r="J13" i="3" s="1"/>
  <c r="K13" i="3" s="1"/>
  <c r="I12" i="3"/>
  <c r="J11" i="3"/>
  <c r="K11" i="3" s="1"/>
  <c r="I11" i="3"/>
  <c r="J10" i="3"/>
  <c r="I10" i="3"/>
  <c r="J9" i="3"/>
  <c r="K9" i="3" s="1"/>
  <c r="I9" i="3"/>
  <c r="I8" i="3"/>
  <c r="I7" i="3"/>
  <c r="I15" i="3" s="1"/>
  <c r="C5" i="2"/>
  <c r="J7" i="3" l="1"/>
  <c r="K7" i="3" s="1"/>
  <c r="K80" i="10"/>
  <c r="K8" i="5"/>
  <c r="K39" i="5"/>
  <c r="K12" i="6"/>
  <c r="K20" i="6"/>
  <c r="J17" i="6"/>
  <c r="K17" i="6" s="1"/>
  <c r="K7" i="8"/>
  <c r="I14" i="8"/>
  <c r="C10" i="2" s="1"/>
  <c r="K13" i="9"/>
  <c r="J96" i="10"/>
  <c r="K96" i="10" s="1"/>
  <c r="K109" i="10"/>
  <c r="J109" i="10"/>
  <c r="K36" i="5"/>
  <c r="J7" i="8"/>
  <c r="J13" i="9"/>
  <c r="J8" i="10"/>
  <c r="J118" i="10" s="1"/>
  <c r="D12" i="2" s="1"/>
  <c r="K40" i="10"/>
  <c r="J57" i="10"/>
  <c r="K57" i="10" s="1"/>
  <c r="J71" i="10"/>
  <c r="K71" i="10" s="1"/>
  <c r="K83" i="10"/>
  <c r="J7" i="6"/>
  <c r="J12" i="6"/>
  <c r="K14" i="9"/>
  <c r="K91" i="10"/>
  <c r="J12" i="5"/>
  <c r="K12" i="5" s="1"/>
  <c r="J17" i="5"/>
  <c r="K17" i="5" s="1"/>
  <c r="K7" i="6"/>
  <c r="J52" i="10"/>
  <c r="K52" i="10" s="1"/>
  <c r="J72" i="10"/>
  <c r="K72" i="10" s="1"/>
  <c r="J91" i="10"/>
  <c r="K12" i="3"/>
  <c r="J15" i="4"/>
  <c r="K15" i="4" s="1"/>
  <c r="I42" i="5"/>
  <c r="C7" i="2" s="1"/>
  <c r="J7" i="5"/>
  <c r="K8" i="6"/>
  <c r="K9" i="8"/>
  <c r="J21" i="10"/>
  <c r="K21" i="10" s="1"/>
  <c r="J47" i="10"/>
  <c r="K47" i="10" s="1"/>
  <c r="K85" i="10"/>
  <c r="J85" i="10"/>
  <c r="K92" i="10"/>
  <c r="K13" i="5"/>
  <c r="J8" i="6"/>
  <c r="J21" i="9"/>
  <c r="K21" i="9" s="1"/>
  <c r="J16" i="10"/>
  <c r="K16" i="10" s="1"/>
  <c r="K29" i="10"/>
  <c r="K67" i="10"/>
  <c r="K104" i="10"/>
  <c r="J16" i="4"/>
  <c r="K16" i="4" s="1"/>
  <c r="J13" i="5"/>
  <c r="J20" i="6"/>
  <c r="J9" i="9"/>
  <c r="J24" i="9" s="1"/>
  <c r="D11" i="2" s="1"/>
  <c r="J29" i="10"/>
  <c r="K36" i="10"/>
  <c r="J48" i="10"/>
  <c r="K48" i="10" s="1"/>
  <c r="J67" i="10"/>
  <c r="K105" i="10"/>
  <c r="J105" i="10"/>
  <c r="J8" i="5"/>
  <c r="J33" i="5"/>
  <c r="K33" i="5" s="1"/>
  <c r="J22" i="9"/>
  <c r="K22" i="9" s="1"/>
  <c r="K23" i="10"/>
  <c r="J61" i="10"/>
  <c r="K61" i="10" s="1"/>
  <c r="J11" i="4"/>
  <c r="K11" i="4" s="1"/>
  <c r="K20" i="5"/>
  <c r="J39" i="5"/>
  <c r="K15" i="6"/>
  <c r="J11" i="8"/>
  <c r="K11" i="8" s="1"/>
  <c r="J17" i="10"/>
  <c r="K17" i="10" s="1"/>
  <c r="J43" i="10"/>
  <c r="K43" i="10" s="1"/>
  <c r="J80" i="10"/>
  <c r="J9" i="5"/>
  <c r="K9" i="5" s="1"/>
  <c r="K21" i="5"/>
  <c r="K27" i="5"/>
  <c r="J21" i="6"/>
  <c r="K21" i="6" s="1"/>
  <c r="K8" i="7"/>
  <c r="J100" i="10"/>
  <c r="K100" i="10" s="1"/>
  <c r="K115" i="10"/>
  <c r="J115" i="10"/>
  <c r="K20" i="4"/>
  <c r="K25" i="5"/>
  <c r="J31" i="5"/>
  <c r="K31" i="5" s="1"/>
  <c r="J35" i="10"/>
  <c r="K35" i="10" s="1"/>
  <c r="K12" i="4"/>
  <c r="K31" i="10"/>
  <c r="K44" i="10"/>
  <c r="J81" i="10"/>
  <c r="K81" i="10" s="1"/>
  <c r="K116" i="10"/>
  <c r="K10" i="3"/>
  <c r="I22" i="4"/>
  <c r="C6" i="2" s="1"/>
  <c r="K7" i="4"/>
  <c r="K35" i="5"/>
  <c r="K7" i="10"/>
  <c r="J13" i="10"/>
  <c r="K13" i="10" s="1"/>
  <c r="J25" i="10"/>
  <c r="K25" i="10" s="1"/>
  <c r="K39" i="10"/>
  <c r="K63" i="10"/>
  <c r="K9" i="10"/>
  <c r="J53" i="10"/>
  <c r="K53" i="10" s="1"/>
  <c r="K77" i="10"/>
  <c r="J77" i="10"/>
  <c r="K101" i="10"/>
  <c r="J101" i="10"/>
  <c r="J12" i="3"/>
  <c r="J12" i="4"/>
  <c r="J27" i="5"/>
  <c r="J40" i="5"/>
  <c r="K40" i="5" s="1"/>
  <c r="K9" i="6"/>
  <c r="J13" i="6"/>
  <c r="K13" i="6" s="1"/>
  <c r="K7" i="7"/>
  <c r="K9" i="7" s="1"/>
  <c r="E9" i="2" s="1"/>
  <c r="J13" i="8"/>
  <c r="K13" i="8" s="1"/>
  <c r="J18" i="9"/>
  <c r="K18" i="9" s="1"/>
  <c r="J9" i="10"/>
  <c r="J31" i="10"/>
  <c r="J44" i="10"/>
  <c r="J63" i="10"/>
  <c r="J87" i="10"/>
  <c r="K87" i="10" s="1"/>
  <c r="J111" i="10"/>
  <c r="K111" i="10" s="1"/>
  <c r="J8" i="3"/>
  <c r="K8" i="3" s="1"/>
  <c r="K15" i="3" s="1"/>
  <c r="E5" i="2" s="1"/>
  <c r="J8" i="4"/>
  <c r="K8" i="4" s="1"/>
  <c r="K17" i="4"/>
  <c r="J21" i="4"/>
  <c r="K21" i="4" s="1"/>
  <c r="J23" i="5"/>
  <c r="K23" i="5" s="1"/>
  <c r="J36" i="5"/>
  <c r="J9" i="6"/>
  <c r="J9" i="8"/>
  <c r="J14" i="9"/>
  <c r="K23" i="9"/>
  <c r="J27" i="10"/>
  <c r="K27" i="10" s="1"/>
  <c r="J40" i="10"/>
  <c r="J49" i="10"/>
  <c r="K49" i="10" s="1"/>
  <c r="J68" i="10"/>
  <c r="K68" i="10" s="1"/>
  <c r="J73" i="10"/>
  <c r="K73" i="10" s="1"/>
  <c r="J92" i="10"/>
  <c r="K97" i="10"/>
  <c r="J97" i="10"/>
  <c r="J116" i="10"/>
  <c r="J17" i="4"/>
  <c r="J19" i="5"/>
  <c r="K19" i="5" s="1"/>
  <c r="J32" i="5"/>
  <c r="K32" i="5" s="1"/>
  <c r="J8" i="7"/>
  <c r="J9" i="7" s="1"/>
  <c r="D9" i="2" s="1"/>
  <c r="J10" i="9"/>
  <c r="K10" i="9" s="1"/>
  <c r="K19" i="9"/>
  <c r="J23" i="9"/>
  <c r="J23" i="10"/>
  <c r="J36" i="10"/>
  <c r="K45" i="10"/>
  <c r="J59" i="10"/>
  <c r="K59" i="10" s="1"/>
  <c r="J83" i="10"/>
  <c r="J107" i="10"/>
  <c r="K107" i="10" s="1"/>
  <c r="K9" i="4"/>
  <c r="J13" i="4"/>
  <c r="K13" i="4" s="1"/>
  <c r="K37" i="5"/>
  <c r="J41" i="5"/>
  <c r="K41" i="5" s="1"/>
  <c r="K15" i="9"/>
  <c r="J19" i="9"/>
  <c r="K41" i="10"/>
  <c r="J45" i="10"/>
  <c r="J69" i="10"/>
  <c r="K69" i="10" s="1"/>
  <c r="J93" i="10"/>
  <c r="K93" i="10" s="1"/>
  <c r="J117" i="10"/>
  <c r="K117" i="10" s="1"/>
  <c r="K11" i="9"/>
  <c r="K37" i="10"/>
  <c r="K14" i="3"/>
  <c r="K29" i="5"/>
  <c r="I24" i="9"/>
  <c r="C11" i="2" s="1"/>
  <c r="K7" i="9"/>
  <c r="J11" i="9"/>
  <c r="I118" i="10"/>
  <c r="C12" i="2" s="1"/>
  <c r="C13" i="2" s="1"/>
  <c r="K33" i="10"/>
  <c r="J37" i="10"/>
  <c r="J65" i="10"/>
  <c r="K65" i="10" s="1"/>
  <c r="J89" i="10"/>
  <c r="K89" i="10" s="1"/>
  <c r="K113" i="10"/>
  <c r="J113" i="10"/>
  <c r="H5" i="2" l="1"/>
  <c r="G5" i="2"/>
  <c r="K25" i="6"/>
  <c r="E8" i="2" s="1"/>
  <c r="J42" i="5"/>
  <c r="D7" i="2" s="1"/>
  <c r="K9" i="9"/>
  <c r="K8" i="10"/>
  <c r="K118" i="10" s="1"/>
  <c r="E12" i="2" s="1"/>
  <c r="J15" i="3"/>
  <c r="D5" i="2" s="1"/>
  <c r="K7" i="5"/>
  <c r="K42" i="5" s="1"/>
  <c r="E7" i="2" s="1"/>
  <c r="J14" i="8"/>
  <c r="D10" i="2" s="1"/>
  <c r="J22" i="4"/>
  <c r="D6" i="2" s="1"/>
  <c r="K24" i="9"/>
  <c r="E11" i="2" s="1"/>
  <c r="H9" i="2"/>
  <c r="G9" i="2"/>
  <c r="K22" i="4"/>
  <c r="E6" i="2" s="1"/>
  <c r="K14" i="8"/>
  <c r="E10" i="2" s="1"/>
  <c r="J25" i="6"/>
  <c r="D8" i="2" s="1"/>
  <c r="G12" i="2" l="1"/>
  <c r="H12" i="2"/>
  <c r="G11" i="2"/>
  <c r="H11" i="2"/>
  <c r="H7" i="2"/>
  <c r="G7" i="2"/>
  <c r="H8" i="2"/>
  <c r="G8" i="2"/>
  <c r="D13" i="2"/>
  <c r="H10" i="2"/>
  <c r="G10" i="2"/>
  <c r="H6" i="2"/>
  <c r="G6" i="2"/>
  <c r="E13" i="2"/>
  <c r="H13" i="2" l="1"/>
  <c r="G13" i="2"/>
</calcChain>
</file>

<file path=xl/sharedStrings.xml><?xml version="1.0" encoding="utf-8"?>
<sst xmlns="http://schemas.openxmlformats.org/spreadsheetml/2006/main" count="798" uniqueCount="384">
  <si>
    <t>FORMULARZ ASORTYMENTOWO-CENOWY</t>
  </si>
  <si>
    <t>Sukcesywne dostawy artykułów spożywczych do kuchni Zespołu Szkolno-Przedszkolnego w Niegardowie – okres 01.09.2026–31.07.2027</t>
  </si>
  <si>
    <t>Sposób wypełnienia</t>
  </si>
  <si>
    <t>1.</t>
  </si>
  <si>
    <t>Wykonawca wypełnia jasnoniebieskie pola: producent/nazwa handlowa, stawka VAT i cena jednostkowa netto.</t>
  </si>
  <si>
    <t>2.</t>
  </si>
  <si>
    <t>Nie wolno zmieniać nazw, opisów, jednostek miary ani szacunkowych ilości.</t>
  </si>
  <si>
    <t>3.</t>
  </si>
  <si>
    <t>Wartości netto, VAT i brutto obliczają się automatycznie.</t>
  </si>
  <si>
    <t>4.</t>
  </si>
  <si>
    <t>Ilości są szacunkowe i odpowiadają zakresowi podstawowemu 100%. Minimalna gwarantowana wartość realizacji odrębnej umowy dla każdej części wynosi 70% wartości podstawowej brutto.</t>
  </si>
  <si>
    <t>5.</t>
  </si>
  <si>
    <t>Zamawiający przewiduje opcję zwiększającą do 30% wartości podstawowej brutto danej części; maksymalna wartość umowy wynosi 130%. Dopuszczalne są przesunięcia ilości wyłącznie między produktami wymienionymi w danej części.</t>
  </si>
  <si>
    <t>6.</t>
  </si>
  <si>
    <t>Nie wolno wprowadzać produktów niewymienionych w formularzu. Dla każdej z 8 części zostanie zawarta odrębna umowa.</t>
  </si>
  <si>
    <t>Dane wykonawcy</t>
  </si>
  <si>
    <t>Nazwa wykonawcy</t>
  </si>
  <si>
    <t>Adres</t>
  </si>
  <si>
    <t>NIP</t>
  </si>
  <si>
    <t>Osoba do kontaktu</t>
  </si>
  <si>
    <t>PODSUMOWANIE OFERTY – CZĘŚCI ZAMÓWIENIA</t>
  </si>
  <si>
    <t>Cena brutto danej części = wartość podstawowa 100% służąca ocenie oferty. Kolumny H–I pokazują informacyjnie opcję +30% oraz maksymalne wynagrodzenie 130% dla całej części.</t>
  </si>
  <si>
    <t>Nr części</t>
  </si>
  <si>
    <t>Nazwa części</t>
  </si>
  <si>
    <t>Podstawowa wartość netto 100% (zł)</t>
  </si>
  <si>
    <t>VAT podstawy 100% (zł)</t>
  </si>
  <si>
    <t>Podstawowa wartość brutto 100% (zł)</t>
  </si>
  <si>
    <t>Oferuję część (TAK/NIE)</t>
  </si>
  <si>
    <t>Opcja +30% brutto (zł)</t>
  </si>
  <si>
    <t>Maks. wartość brutto 130% (zł)</t>
  </si>
  <si>
    <t>Pieczywo</t>
  </si>
  <si>
    <t>Mięso i wędliny</t>
  </si>
  <si>
    <t>Warzywa i owoce</t>
  </si>
  <si>
    <t>Nabiał</t>
  </si>
  <si>
    <t>Jaja</t>
  </si>
  <si>
    <t>Ryby</t>
  </si>
  <si>
    <t>Mrożonki</t>
  </si>
  <si>
    <t>Inne artykuły spożywcze</t>
  </si>
  <si>
    <t>RAZEM (wszystkie oferowane części)</t>
  </si>
  <si>
    <t>CZĘŚĆ 1: PIECZYWO</t>
  </si>
  <si>
    <t>Szczegółowy formularz asortymentowo-cenowy. Wszystkie produkty muszą spełniać wymagania jakościowe OPZ.</t>
  </si>
  <si>
    <t>Ilości = zakres podstawowy 100%. Minimum gwarantowane: 70% wartości podstawowej brutto części. Opcja zwiększająca: do +30% (maks. 130%). Przesunięcia ilości tylko między pozycjami tego arkusza; bez nowych produktów.</t>
  </si>
  <si>
    <t>Lp.</t>
  </si>
  <si>
    <t>Nazwa produktu</t>
  </si>
  <si>
    <t>J.m.</t>
  </si>
  <si>
    <t>Szacunkowa ilość</t>
  </si>
  <si>
    <t>Opis i wymagania jakościowe</t>
  </si>
  <si>
    <t>Producent i pełna nazwa oferowanego produktu</t>
  </si>
  <si>
    <t>VAT (%)</t>
  </si>
  <si>
    <t>Cena jednostkowa netto (zł)</t>
  </si>
  <si>
    <t>Wartość netto (zł)</t>
  </si>
  <si>
    <t>Kwota VAT (zł)</t>
  </si>
  <si>
    <t>Wartość brutto (zł)</t>
  </si>
  <si>
    <t>BAGIETKA</t>
  </si>
  <si>
    <t>szt</t>
  </si>
  <si>
    <t>Świeże pieczywo, wypieczone w dniu dostawy, prawidłowo wyrośnięte i dopieczone; bez zakalca, pleśni, czerstwienia i obcych zapachów; skórka i miękisz typowe dla rodzaju. Skład możliwie prosty, bez konserwantów, sztucznych barwników i tłuszczów utwardzonych. Podstawowe składniki: mąka pszenna, woda, drożdże lub zakwas i sól; bez nadmiernej ilości cukru.</t>
  </si>
  <si>
    <t>BUŁKA GRAHAMKA 80 G</t>
  </si>
  <si>
    <t>Świeże pieczywo, wypieczone w dniu dostawy, prawidłowo wyrośnięte i dopieczone; bez zakalca, pleśni, czerstwienia i obcych zapachów; skórka i miękisz typowe dla rodzaju. Skład możliwie prosty, bez konserwantów, sztucznych barwników i tłuszczów utwardzonych. Udział mąki graham/pełnoziarnistej co najmniej 50%; źródło błonnika.</t>
  </si>
  <si>
    <t>BUŁKA KAJZERKA</t>
  </si>
  <si>
    <t>CHAŁKA FORMA SŁODKA 300 G</t>
  </si>
  <si>
    <t>Świeże pieczywo, wypieczone w dniu dostawy, prawidłowo wyrośnięte i dopieczone; bez zakalca, pleśni, czerstwienia i obcych zapachów; skórka i miękisz typowe dla rodzaju. Skład możliwie prosty, bez konserwantów, sztucznych barwników i tłuszczów utwardzonych. Produkt drożdżowy o delikatnym smaku; bez nadzienia, polewy i tłuszczu palmowego.</t>
  </si>
  <si>
    <t>CHLEB GRAHAM KROJONY 500 G</t>
  </si>
  <si>
    <t>CHLEB PSZENNY KROJONY 500 G</t>
  </si>
  <si>
    <t>CHLEB ŻYTNI 0,5 KG</t>
  </si>
  <si>
    <t>Świeże pieczywo, wypieczone w dniu dostawy, prawidłowo wyrośnięte i dopieczone; bez zakalca, pleśni, czerstwienia i obcych zapachów; skórka i miękisz typowe dla rodzaju. Skład możliwie prosty, bez konserwantów, sztucznych barwników i tłuszczów utwardzonych. Wypiek na naturalnym zakwasie, z przewagą mąki żytniej (co najmniej 60% użytej mąki).</t>
  </si>
  <si>
    <t>WEKA PSZENNA KROJONA 350 G</t>
  </si>
  <si>
    <t>RAZEM DLA CZĘŚCI</t>
  </si>
  <si>
    <t>CZĘŚĆ 2: MIĘSO I WĘDLINY</t>
  </si>
  <si>
    <t>PIERŚ GOTOWANA Z INDYKA – WĘDLINA</t>
  </si>
  <si>
    <t>kg</t>
  </si>
  <si>
    <t>Wędlina drobiowa gotowana z piersi indyka; wyłącznie mięso indycze, zawartość mięsa co najmniej 90%, tłuszcz nie więcej niż 3%; bez MOM, skórek, chrząstek, ścięgien, fosforanów i glutaminianu monosodowego; zwarta, soczysta, o delikatnym smaku; chłodzona 0–6°C.</t>
  </si>
  <si>
    <t>FILET Z PIERSI INDYKA</t>
  </si>
  <si>
    <t>Mięso świeże, chłodzone, niezamrażane wcześniej, z pewnego źródła; jasne lub czerwone właściwie dla gatunku, jędrne, bez obcego zapachu i nadmiernego wycieku. Starannie oczyszczone: bez kości (jeżeli nazwa wskazuje bez kości), skóry, chrząstek, krwiaków, widocznych ścięgien, grubych włókien i przerostów tkanki łącznej; bez oznak zepsucia; dostawa w 0–4°C. Jednolite filety z piersi, bez polędwiczek oddzielonych jako wypełnienie i bez pozostałości kości.</t>
  </si>
  <si>
    <t>FILET Z PIERSI KURCZAKA</t>
  </si>
  <si>
    <t>FILET Z KURCZAKA ZAPIEKANY NA MAŚLE – WĘDLINA</t>
  </si>
  <si>
    <t>Wędlina drobiowa pieczona/parzona z całego fileta z kurczaka, zawartość mięsa co najmniej 96%; delikatny dodatek masła; bez MOM, skórek, chrząstek, ścięgien, białka wieprzowego, fosforanów i glutaminianu monosodowego; bez sztucznych barwników; chłodzona 0–6°C.</t>
  </si>
  <si>
    <t>PARÓWKI Z PIERSI KURCZAKA, 20–25 G/SZT.</t>
  </si>
  <si>
    <t>Parówki najwyższej jakości z mięsa z piersi kurczaka; masa pojedynczej sztuki 20–25 g; zawartość mięsa co najmniej 98%; bez mięsa oddzielonego mechanicznie (MOM), skórek, chrząstek i ścięgien; bez fosforanów, glutaminianu monosodowego, sztucznych barwników i dymu wędzarniczego w płynie; delikatnie przyprawione, o obniżonej zawartości soli; chłodzone 0–6°C.</t>
  </si>
  <si>
    <t>KARCZEK B/K</t>
  </si>
  <si>
    <t>Mięso świeże, chłodzone, niezamrażane wcześniej, z pewnego źródła; jasne lub czerwone właściwie dla gatunku, jędrne, bez obcego zapachu i nadmiernego wycieku. Starannie oczyszczone: bez kości (jeżeli nazwa wskazuje bez kości), skóry, chrząstek, krwiaków, widocznych ścięgien, grubych włókien i przerostów tkanki łącznej; bez oznak zepsucia; dostawa w 0–4°C. Element wieprzowy bez kości, z ograniczoną ilością tłuszczu zewnętrznego, odpowiedni do duszenia i gotowania.</t>
  </si>
  <si>
    <t>FILET Z KURCZAKA GOTOWANY – WĘDLINA</t>
  </si>
  <si>
    <t>Wędlina drobiowa gotowana z całego fileta z piersi kurczaka, zawartość mięsa co najmniej 90%; bez MOM, skórek, chrząstek, ścięgien, białka wieprzowego, fosforanów i glutaminianu monosodowego; delikatnie przyprawiona, chłodzona 0–6°C.</t>
  </si>
  <si>
    <t>MIĘSO Z NOGI KURCZAKA BEZ SKÓRY</t>
  </si>
  <si>
    <t>Mięso świeże, chłodzone, niezamrażane wcześniej, z pewnego źródła; jasne lub czerwone właściwie dla gatunku, jędrne, bez obcego zapachu i nadmiernego wycieku. Starannie oczyszczone: bez kości (jeżeli nazwa wskazuje bez kości), skóry, chrząstek, krwiaków, widocznych ścięgien, grubych włókien i przerostów tkanki łącznej; bez oznak zepsucia; dostawa w 0–4°C. Mięso z uda/nogi kurczaka dokładnie odkostnione i pozbawione skóry.</t>
  </si>
  <si>
    <t>PARÓWKI Z SZYNKI, 20–25 G/SZT.</t>
  </si>
  <si>
    <t>Parówki najwyższej jakości z szynki wieprzowej; masa pojedynczej sztuki 20–25 g; zawartość mięsa co najmniej 98%; bez mięsa oddzielonego mechanicznie (MOM), skórek, chrząstek i ścięgien; bez fosforanów, glutaminianu monosodowego, sztucznych barwników i dymu wędzarniczego w płynie; delikatnie przyprawione, o obniżonej zawartości soli; chłodzone 0–6°C.</t>
  </si>
  <si>
    <t>POLĘDWICA – WĘDLINA</t>
  </si>
  <si>
    <t>Wędlina wieprzowa z całego, starannie oczyszczonego schabu; 100 g produktu wyprodukowane z co najmniej 105 g mięsa; bez MOM, skórek, chrząstek, ścięgien i wypełniaczy; bez fosforanów i glutaminianu monosodowego; chuda, krucha, o naturalnym przekroju.</t>
  </si>
  <si>
    <t>PRĘGA WOŁOWA</t>
  </si>
  <si>
    <t>Mięso świeże, chłodzone, niezamrażane wcześniej, z pewnego źródła; jasne lub czerwone właściwie dla gatunku, jędrne, bez obcego zapachu i nadmiernego wycieku. Starannie oczyszczone: bez kości (jeżeli nazwa wskazuje bez kości), skóry, chrząstek, krwiaków, widocznych ścięgien, grubych włókien i przerostów tkanki łącznej; bez oznak zepsucia; dostawa w 0–4°C. Element wołowy o naturalnej strukturze, bez nadmiaru tłuszczu, błon i odłamków kostnych.</t>
  </si>
  <si>
    <t>SKRZYDŁO Z INDYKA</t>
  </si>
  <si>
    <t>Mięso świeże, chłodzone, niezamrażane wcześniej, z pewnego źródła; jasne lub czerwone właściwie dla gatunku, jędrne, bez obcego zapachu i nadmiernego wycieku. Starannie oczyszczone: skóry, chrząstek, krwiaków, widocznych ścięgien, grubych włókien i przerostów tkanki łącznej; bez oznak zepsucia; dostawa w 0–4°C. Skrzydła całe, dobrze oczyszczone, bez piór, złamań i krwiaków.</t>
  </si>
  <si>
    <t>SZPONDER</t>
  </si>
  <si>
    <t>SZYNKA KONSERWOWA</t>
  </si>
  <si>
    <t>Szynka konserwowa z dużych kawałków mięsa z szynki wieprzowej; zawartość mięsa co najmniej 90%, bez MOM, skórek, chrząstek, ścięgien i nadmiernej ilości galarety; bez fosforanów i glutaminianu monosodowego; puszka nieuszkodzona, bez wgnieceń, korozji i wybrzuszeń.</t>
  </si>
  <si>
    <t>ŁOPATKA BEZ KOŚCI</t>
  </si>
  <si>
    <t>CZĘŚĆ 3: WARZYWA I OWOCE</t>
  </si>
  <si>
    <t>ARBUZ BEZPESTKOWY</t>
  </si>
  <si>
    <t>Produkt świeży, I klasy jakości, cały, zdrowy i czysty; bez pleśni, zgnilizny, uszkodzeń, nadmiernych obić, szkodników i oznak więdnięcia; właściwie dojrzały, jędrny, o typowym smaku, zapachu i barwie. Bezpestkowy lub z pojedynczymi miękkimi pestkami; miąższ soczysty, słodki, bez pustych komór i oznak przejrzenia.</t>
  </si>
  <si>
    <t>AWOKADO HASS</t>
  </si>
  <si>
    <t>Produkt świeży, I klasy jakości, cały, zdrowy i czysty; bez pleśni, zgnilizny, uszkodzeń, nadmiernych obić, szkodników i oznak więdnięcia; właściwie dojrzały, jędrny, o typowym smaku, zapachu i barwie. Odmiana Hass; owoce bez czarnych plam i włóknistego miąższu, dostarczane w stopniu dojrzałości umożliwiającym spożycie w terminie wskazanym przez Zamawiającego.</t>
  </si>
  <si>
    <t>BANANY</t>
  </si>
  <si>
    <t>Produkt świeży, I klasy jakości, cały, zdrowy i czysty; bez pleśni, zgnilizny, uszkodzeń, nadmiernych obić, szkodników i oznak więdnięcia; właściwie dojrzały, jędrny, o typowym smaku, zapachu i barwie. Owoce bez oznak przejrzenia, fermentacji i obcego zapachu; partia równomierna, odpowiednia do bezpośredniego podania dzieciom po umyciu.</t>
  </si>
  <si>
    <t>BORÓWKA AMERYKAŃSKA</t>
  </si>
  <si>
    <t>Produkt świeży, I klasy jakości, cały, zdrowy i czysty; owoce jędrne, dojrzałe, bez pleśni, zgnilizny, uszkodzeń, nadmiernych obić, szkodników, oznak przejrzenia i fermentacji; o typowym smaku, zapachu i barwie; rozliczenie w kilogramach.</t>
  </si>
  <si>
    <t>BURAKI</t>
  </si>
  <si>
    <t>Produkt świeży, I klasy jakości, cały, zdrowy i czysty; bez pleśni, zgnilizny, uszkodzeń, nadmiernych obić, szkodników i oznak więdnięcia; właściwie dojrzały, jędrny, o typowym smaku, zapachu i barwie.</t>
  </si>
  <si>
    <t>CEBULA</t>
  </si>
  <si>
    <t>CYTRYNA</t>
  </si>
  <si>
    <t>GRUSZKA</t>
  </si>
  <si>
    <t>JABŁKA DESEROWE DUŻE</t>
  </si>
  <si>
    <t>KAPUSTA BIAŁA</t>
  </si>
  <si>
    <t>KAPUSTA PEKIŃSKA</t>
  </si>
  <si>
    <t>KIWI</t>
  </si>
  <si>
    <t>Produkt świeży, I klasy jakości, cały, zdrowy i czysty; właściwie dojrzały, jędrny, bez pleśni, zgnilizny, uszkodzeń i oznak przejrzenia; masa pojedynczego owocu orientacyjnie 80–120 g; rozliczenie za sztukę.</t>
  </si>
  <si>
    <t>KOPEREK WIĄZKA</t>
  </si>
  <si>
    <t>Świeży, intensywnie zielony, jędrny i nieprzywiędnięty; bez żółknięcia, śluzu, pleśni, uszkodzeń i zanieczyszczeń; pęczki lub opakowania równomierne, gotowe do mycia i obróbki.</t>
  </si>
  <si>
    <t>MANDARYNKA</t>
  </si>
  <si>
    <t>MARCHEW</t>
  </si>
  <si>
    <t>NATKA PIETRUSZKI – WIĄZKA</t>
  </si>
  <si>
    <t>NEKTARYNKA</t>
  </si>
  <si>
    <t>OGÓREK GRUNTOWY</t>
  </si>
  <si>
    <t>OGÓREK SZKLARNIA</t>
  </si>
  <si>
    <t>PAPRYKA CZERWONA</t>
  </si>
  <si>
    <t>PAPRYKA ŻÓŁTA</t>
  </si>
  <si>
    <t>PIECZARKA</t>
  </si>
  <si>
    <t>PIETRUSZKA KORZEŃ</t>
  </si>
  <si>
    <t>POMARAŃCZA</t>
  </si>
  <si>
    <t>POMIDOR MALINOWY</t>
  </si>
  <si>
    <t>POMIDORKI KOKTAJLOWE</t>
  </si>
  <si>
    <t>Produkt świeży, I klasy jakości, cały, zdrowy i czysty; jędrny, dojrzały, bez pleśni, zgnilizny, pęknięć, szkodników i oznak więdnięcia; typowy smak, zapach i barwa; rozliczenie w kilogramach.</t>
  </si>
  <si>
    <t>PORY</t>
  </si>
  <si>
    <t>ROSZPONKA 100 G</t>
  </si>
  <si>
    <t>op</t>
  </si>
  <si>
    <t>RZODKIEWKA – WIĄZKA</t>
  </si>
  <si>
    <t>SELER</t>
  </si>
  <si>
    <t>SZCZYPIOREK – WIĄZKA</t>
  </si>
  <si>
    <t>SZPINAK ŚWIEŻY 100 G</t>
  </si>
  <si>
    <t>TRUSKAWKA</t>
  </si>
  <si>
    <t>ZIEMNIAKI</t>
  </si>
  <si>
    <t>Ziemniaki świeże, zdrowe, suche i czyste, o wyrównanej wielkości; bez zazielenienia, kiełków, zgnilizny, uszkodzeń, pustych przestrzeni i obcych zapachów; miąższ jędrny, odpowiedni do żywienia dzieci.</t>
  </si>
  <si>
    <t>ZIEMNIAKI MŁODE POLSKIE</t>
  </si>
  <si>
    <t>CZĘŚĆ 4: NABIAŁ</t>
  </si>
  <si>
    <t>JOGURT NATURALNY LUB TYPU GRECKIEGO</t>
  </si>
  <si>
    <t>litr</t>
  </si>
  <si>
    <t>Jogurt naturalny lub typu greckiego, z mleka pasteryzowanego i żywych kultur bakterii; bez dodatku cukru, substancji słodzących, aromatów, żelatyny, skrobi modyfikowanej i konserwantów; gładki, bez serwatkowego rozwarstwienia; chłodzony 2–6°C.</t>
  </si>
  <si>
    <t>KEFIR NATURALNY</t>
  </si>
  <si>
    <t>Kefir naturalny z mleka pasteryzowanego i żywych kultur kefirowych; bez cukru, aromatów, zagęstników i konserwantów; świeży, o jednolitej konsystencji; chłodzony 2–6°C.</t>
  </si>
  <si>
    <t>SER MASCARPONE, OPAK. 500 G</t>
  </si>
  <si>
    <t>Ser mascarpone ze śmietanki, o zawartości tłuszczu co najmniej 40%; bez tłuszczów roślinnych, skrobi, żelatyny i konserwantów; jednolity, kremowy; chłodzony 2–6°C.</t>
  </si>
  <si>
    <t>MASŁO 200 G</t>
  </si>
  <si>
    <t>Masło ekstra, co najmniej 82% tłuszczu mlecznego; wyłącznie z tłuszczu mlecznego, bez domieszki tłuszczów roślinnych, barwników i konserwantów; świeże, bez jełkiego zapachu; chłodzone.</t>
  </si>
  <si>
    <t>MAŚLANKA NATURALNA, OPAK. 700 G–1 L</t>
  </si>
  <si>
    <t>Maślanka naturalna, pasteryzowana, bez dodatku cukru, aromatów, skrobi i konserwantów; świeża, o łagodnym kwaśnym smaku; chłodzona 2–6°C.</t>
  </si>
  <si>
    <t>MLEKO 3,2% 1 L</t>
  </si>
  <si>
    <t>Mleko krowie pasteryzowane lub UHT, 3,2% tłuszczu; bez mleka w proszku, stabilizatorów i aromatów; opakowanie szczelne i nieuszkodzone, z odpowiednim zapasem terminu przydatności.</t>
  </si>
  <si>
    <t>SER TWARDY DOJRZEWAJĄCY TARTY, OPAK. 40 G</t>
  </si>
  <si>
    <t>Ser dojrzewający z mleka krowiego pasteryzowanego; bez tłuszczów roślinnych, skrobi, barwników syntetycznych i konserwantów; zwarty, bez pęknięć i pleśni, o łagodnym smaku; chłodzony.</t>
  </si>
  <si>
    <t>MOZZARELLA MINI 285 G</t>
  </si>
  <si>
    <t>Ser mozzarella z mleka krowiego pasteryzowanego, w zalewie lub w bloku zgodnie z nazwą; bez skrobi, tłuszczów roślinnych i konserwantów; świeży, elastyczny, bez obcego zapachu; chłodzony 2–6°C.</t>
  </si>
  <si>
    <t>ŚMIETANKA 30% 200 G</t>
  </si>
  <si>
    <t>Śmietana/śmietanka pasteryzowana o zawartości tłuszczu zgodnej z nazwą; bez tłuszczów roślinnych, skrobi, żelatyny i konserwantów; jednolita, świeża; chłodzona 2–6°C.</t>
  </si>
  <si>
    <t>SER ŻÓŁTY – LUZEM</t>
  </si>
  <si>
    <t>SER ŻÓŁTY TARTY, OPAK. 200 G</t>
  </si>
  <si>
    <t>SER MOZZARELLA MINI W ZALEWIE, OPAK. OK. 245 G / MASA PO ODCIEKU OK. 125 G</t>
  </si>
  <si>
    <t>SER MOZZARELLA</t>
  </si>
  <si>
    <t>SER KOZI TWAROGOWY W PLASTRACH, OPAK. OK. 100 G</t>
  </si>
  <si>
    <t>Ser twarogowy z mleka koziego jako podstawowego surowca; bez tłuszczów roślinnych, skrobi i konserwantów; łagodny, świeży, w równych plastrach; chłodzony 2–6°C.</t>
  </si>
  <si>
    <t>SEREK ŚMIETANKOWY TYPU MASCARPONE, OPAK. OK. 150 G</t>
  </si>
  <si>
    <t>TWAROŻEK ŚMIETANKOWY NATURALNY, OPAK. 450 G–1 KG</t>
  </si>
  <si>
    <t>Naturalny serek/twarożek śmietankowy z mleka i śmietanki; bez dodatku cukru, tłuszczów roślinnych, skrobi modyfikowanej i konserwantów; gładki, świeży; chłodzony 2–6°C.</t>
  </si>
  <si>
    <t>TWARÓG PÓŁTŁUSTY</t>
  </si>
  <si>
    <t>Twaróg świeży z mleka pasteryzowanego, o zawartości tłuszczu zgodnej z nazwą; bez dodatku mleka w proszku, tłuszczów roślinnych, skrobi i konserwantów; zwarty, niekwaśny, bez nadmiernego wycieku serwatki; chłodzony.</t>
  </si>
  <si>
    <t>ŚMIETANKA 30%, OPAK. OK. 0,5 L</t>
  </si>
  <si>
    <t>CZĘŚĆ 5: JAJA</t>
  </si>
  <si>
    <t>JAJA PRZEPIÓRCZE – SZTUKA</t>
  </si>
  <si>
    <t>Jaja przepiórcze świeże, skorupki czyste, suche i nieuszkodzone; jednolite, bez obcego zapachu; dostarczane w prawidłowo oznakowanych opakowaniach zbiorczych, z co najmniej 14 dniami do daty minimalnej trwałości; rozliczenie za pojedynczą sztukę.</t>
  </si>
  <si>
    <t>JAJA KURZE KLASY A, KAT. M/L – SZTUKA</t>
  </si>
  <si>
    <t>Jaja kurze świeże, klasa jakości A, kategoria wagowa M lub L; skorupki czyste, suche, nieuszkodzone i nieumyte; każde jajo oznakowane kodem producenta; dostarczane w prawidłowo oznakowanych opakowaniach, z co najmniej 14 dniami do daty minimalnej trwałości; rozliczenie za pojedynczą sztukę.</t>
  </si>
  <si>
    <t>CZĘŚĆ 6: RYBY</t>
  </si>
  <si>
    <t>POLĘDWICE Z CZARNIAKA</t>
  </si>
  <si>
    <t>Filet/polędwica rybna głęboko mrożona, 100% ryby, bez skóry i ości, z całego fileta (nie z masy rozdrobnionej); bez dodatku wody i polifosforanów; glazura nie więcej niż 10%; bez śladów rozmrożenia, przechowywanie ≤ –18°C.</t>
  </si>
  <si>
    <t>FILET Z MINTAJA</t>
  </si>
  <si>
    <t>FILET Z MIRUNY</t>
  </si>
  <si>
    <t>KOSTKA Z FILETA Z MIRUNY</t>
  </si>
  <si>
    <t>POLĘDWICZKI Z DORSZA</t>
  </si>
  <si>
    <t>PALUSZKI RYBNE, OK. 30 G/SZT.</t>
  </si>
  <si>
    <t>Paluszki rybne mrożone, masa pojedynczej sztuki ok. 30 g, z całych filetów z mintaja lub dorsza, bez masy rybnej rozdrobnionej; ryba co najmniej 65% produktu, panierka cienka; bez polifosforanów, wzmacniaczy smaku, sztucznych barwników i konserwantów; bez ości; przechowywanie ≤ –18°C; rozliczenie za sztukę.</t>
  </si>
  <si>
    <t>FILET Z ŁOSOSIA</t>
  </si>
  <si>
    <t>Filet z łososia świeży lub głęboko mrożony zgodnie z zamówieniem, bez ości i nadmiaru skóry, o naturalnej barwie i zapachu; bez dodatku wody i polifosforanów; w przypadku produktu mrożonego glazura nie więcej niż 10%, łańcuch chłodniczy nieprzerwany.</t>
  </si>
  <si>
    <t>CZĘŚĆ 7: MROŻONKI</t>
  </si>
  <si>
    <t>BROKUŁY, RÓŻYCZKI, OPAK. OK. 450 G</t>
  </si>
  <si>
    <t>Produkt jednoskładnikowy, głęboko mrożony metodą IQF; 100% warzywa lub owocu wskazanego w nazwie, bez dodatku soli, cukru, tłuszczu i konserwantów; barwa i smak naturalne, bez zbryleń i szronu; przechowywanie ≤ –18°C.</t>
  </si>
  <si>
    <t>FASOLKA SZPARAGOWA MROŻONA, OPAK. OK. 450 G</t>
  </si>
  <si>
    <t>BRZOSKWINIA MROŻONA, KOSTKA, OPAK. 1 KG</t>
  </si>
  <si>
    <t>GROSZEK ZIELONY, OPAK. OK. 450 G</t>
  </si>
  <si>
    <t>DYNIA MROŻONA, KOSTKA, OPAK. OK. 450 G</t>
  </si>
  <si>
    <t>JAGODY LEŚNE MROŻONE, OPAK. OK. 280 G</t>
  </si>
  <si>
    <t>KALAFIOR, RÓŻYCZKI, OPAK. OK. 450 G</t>
  </si>
  <si>
    <t>LODY ŚMIETANKOWE, OPAK. 1 L</t>
  </si>
  <si>
    <t>Lody śmietankowe na bazie mleka i śmietanki, z tłuszczem mlecznym; bez tłuszczów utwardzonych, oleju palmowego, sztucznych barwników i konserwantów; łagodny smak; opakowanie szczelne, bez kryształów lodu, przechowywanie ≤ –18°C.</t>
  </si>
  <si>
    <t>MALINY MROŻONE  280 G</t>
  </si>
  <si>
    <t>MARCHEW Z GROSZKIEM, OPAK. OK. 450 G</t>
  </si>
  <si>
    <t>Mieszanka warzywna/owocowa głęboko mrożona metodą IQF; skład wyłącznie z wymienionych warzyw lub owoców, bez sosu, soli, cukru, tłuszczu, aromatów i konserwantów; kawałki sypkie, bez zbryleń i nadmiaru lodu; przechowywanie ≤ –18°C.</t>
  </si>
  <si>
    <t>MARCHEW, KOSTKA, OPAK. OK. 450 G</t>
  </si>
  <si>
    <t>MIESZANKA OWOCOWA KOMPOTOWA (WIŚNIA, TRUSKAWKA, ŚLIWKA), OPAK. OK. 450 G</t>
  </si>
  <si>
    <t>MIESZANKA OWOCOWA (MALINA, TRUSKAWKA, WIŚNIA), OPAK. OK. 450 G</t>
  </si>
  <si>
    <t>SZPINAK MROŻONY, OPAK. OK. 450 G</t>
  </si>
  <si>
    <t>TRUSKAWKI MROŻONE, OPAK. OK. 450 G</t>
  </si>
  <si>
    <t>WIŚNIE DRYLOWANE MROŻONE, OPAK. OK. 450 G</t>
  </si>
  <si>
    <t>WŁOSZCZYZNA MROŻONA W SŁUPKACH (MARCHEW, POR, PIETRUSZKA, SELER), OPAK. OK. 450 G</t>
  </si>
  <si>
    <t>CZĘŚĆ 8: INNE</t>
  </si>
  <si>
    <t>AMARANTUS EKSPANDOWANY, OPAK. OK. 120 G</t>
  </si>
  <si>
    <t>Amarantus ekspandowany, 100% ziarna amarantusa, bez dodatku cukru, soli, tłuszczu i aromatów; suchy, chrupki, bez zanieczyszczeń i oznak zjełczenia.</t>
  </si>
  <si>
    <t>ANANAS W PLASTRACH, OPAK. OK. 500 G</t>
  </si>
  <si>
    <t>Owoce w kawałkach/plastrach, dojrzałe i jędrne, bez pestek i uszkodzeń; zalewa lekka lub sok własny, bez sztucznych barwników, aromatów, substancji słodzących i konserwantów; masa owoców po odcieku zgodna z nazwą/opakowaniem.</t>
  </si>
  <si>
    <t>BAZYLIA SUSZONA 8–10 G</t>
  </si>
  <si>
    <t>Przyprawa jednoskładnikowa lub mieszanka zgodna z nazwą, aromatyczna, sucha i bez zanieczyszczeń; bez dodatku soli (jeżeli nie wynika z nazwy), cukru, glutaminianu monosodowego, barwników, aromatów i substancji przeciwzbrylających.</t>
  </si>
  <si>
    <t>PESTKI DYNI BIO 150 G</t>
  </si>
  <si>
    <t>Produkt 100% naturalny, jednoskładnikowy, bez dodatku cukru, soli, tłuszczu, konserwantów i aromatów; suchy, czysty, bez pleśni, szkodników, zjełczenia i obcego zapachu; opakowanie szczelne.</t>
  </si>
  <si>
    <t>BISZKOPTY, OPAK. OK. 200 G</t>
  </si>
  <si>
    <t>Wyrób piekarniczy świeży i kruchy, bez tłuszczów utwardzonych, oleju palmowego, syropu glukozowo-fruktozowego, sztucznych barwników i konserwantów; skład możliwie prosty, opakowanie szczelne.</t>
  </si>
  <si>
    <t>SOK TŁOCZONY JABŁKOWO-MARCHEWKOWY, OPAK. OK. 1 L</t>
  </si>
  <si>
    <t>Sok 100% tłoczony bezpośrednio, naturalnie mętny, nie z koncentratu: 75% soku jabłkowego i 25% soku marchwiowego; bez dodatku cukru, substancji słodzących, konserwantów, barwników i aromatów; dopuszczalny dodatek witaminy C.</t>
  </si>
  <si>
    <t>BRZOSKWINIE W SYROPIE, OPAK. OK. 600 G</t>
  </si>
  <si>
    <t>BUDYŃ WANILIOWY LUB ŚMIETANKOWY, OPAK. OK. 60 G</t>
  </si>
  <si>
    <t>Produkt deserowy w proszku na bazie skrobi, o smaku zgodnym z nazwą; bez sztucznych barwników, konserwantów, tłuszczu palmowego i syropu glukozowo-fruktozowego; dopuszczalne naturalne aromaty i koncentraty roślinne.</t>
  </si>
  <si>
    <t>BURACZKI GOTOWANE, OPAK. OK. 500 G</t>
  </si>
  <si>
    <t>Buraki ćwikłowe gotowane, obrane, pakowane próżniowo; skład 100% buraków, bez octu, cukru, soli, konserwantów i barwników; jędrne, bez oznak fermentacji; chłodzone.</t>
  </si>
  <si>
    <t>BUŁKA TARTA, OPAK. 400–500 G</t>
  </si>
  <si>
    <t>Panierka z pieczywa pszennego; podstawowe składniki: mąka pszenna, woda, drożdże i sól; bez tłuszczów utwardzonych, barwników, aromatów i konserwantów; sucha, bez oznak zawilgocenia.</t>
  </si>
  <si>
    <t>CHIA 250 G</t>
  </si>
  <si>
    <t>PANIERKA KUKURYDZIANA, OPAK. 300 G</t>
  </si>
  <si>
    <t>Panierka kukurydziana z grysu kukurydzianego co najmniej 96%; bez dodatku cukru, tłuszczu, barwników i konserwantów; sucha, chrupka; dopuszczalny niewielki dodatek soli i słodu.</t>
  </si>
  <si>
    <t>CHRUPKI KUKURYDZIANE NATURALNE, OPAK. OK. 230 G</t>
  </si>
  <si>
    <t>Chrupki/talarki kukurydziane naturalne, z grysu kukurydzianego jako jedynego lub głównego składnika; bez dodatku cukru, tłuszczów utwardzonych, sztucznych barwników, aromatów i konserwantów; zawartość soli możliwie niska.</t>
  </si>
  <si>
    <t>CIASTECZKA ZBOŻOWE/OWSIANE, OPAK. 250–300 G</t>
  </si>
  <si>
    <t>CIECIERZYCA SUCHA</t>
  </si>
  <si>
    <t>Produkt spożywczy wysokiej jakości, zgodny z nazwą i gramaturą; świeży lub prawidłowo utrwalony, bez oznak zepsucia i zanieczyszczeń; skład możliwie prosty, bez zbędnych sztucznych barwników, aromatów, wzmacniaczy smaku i konserwantów; opakowanie szczelne.</t>
  </si>
  <si>
    <t>SOS POMIDOROWY DO PIZZY, OPAK. OK. 190 G</t>
  </si>
  <si>
    <t>Sos do pizzy z pomidorów jako głównego składnika (co najmniej 90%), z łagodnymi ziołami; bez dodatku cukru, skrobi modyfikowanej, konserwantów, sztucznych barwników i wzmacniaczy smaku.</t>
  </si>
  <si>
    <t>CUKIER BIAŁY</t>
  </si>
  <si>
    <t>Cukier spożywczy o rodzaju zgodnym z nazwą, suchy, sypki, bez zbryleń i zanieczyszczeń; opakowanie szczelne.</t>
  </si>
  <si>
    <t>CUKIER PUDER, OPAK. OK. 400 G</t>
  </si>
  <si>
    <t>CUKIER TRZCINOWY</t>
  </si>
  <si>
    <t>CUKIER WANILIOWY Z PRAWDZIWĄ WANILIĄ, 10–12 G</t>
  </si>
  <si>
    <t>Cukier z naturalną wanilią lub ekstraktem waniliowym; bez syntetycznej waniliny, barwników i konserwantów; opakowanie szczelne.</t>
  </si>
  <si>
    <t>CZEKOLADA GORZKA, CO NAJMNIEJ 60% KAKAO TABLICZKA 80–90 G</t>
  </si>
  <si>
    <t>Czekolada gorzka, zawartość masy kakaowej co najmniej 60%; bez oleju palmowego, tłuszczów utwardzonych i sztucznych aromatów; masło kakaowe jako jedyny tłuszcz roślinny.</t>
  </si>
  <si>
    <t>CZOSNEK SUSZONY, OPAK. OK. 50 G</t>
  </si>
  <si>
    <t>DAKTYLE SUSZONE, OPAK. 120–150 G</t>
  </si>
  <si>
    <t>DROŻDŻE, OPAK. OK. 100 G</t>
  </si>
  <si>
    <t>Drożdże piekarskie świeże, aktywne, o jednolitej barwie i zapachu, bez pleśni i wysuszenia; skład 100% drożdży, chłodzone, z odpowiednim zapasem terminu przydatności.</t>
  </si>
  <si>
    <t>EKSTRAKT NATURALNY WANILIA BOURBON Z MADAGASKARU 30 ML</t>
  </si>
  <si>
    <t>Naturalny ekstrakt z wanilii Bourbon, bez syntetycznej waniliny, sztucznych barwników i konserwantów; butelka szczelna, pojemność zgodna z nazwą.</t>
  </si>
  <si>
    <t>GALARETKA OWOCOWA, OPAK. OK. 71–72 G</t>
  </si>
  <si>
    <t>HERBATA OWOCOWA MALINOWA – TOREBKA</t>
  </si>
  <si>
    <t>torebek</t>
  </si>
  <si>
    <t>Herbata owocowa malinowa w torebkach; susz wysokiej jakości, bez sztucznych barwników, aromatów i substancji słodzących; torebki bez uszkodzeń, opakowanie chroniące przed wilgocią; rozliczenie za pojedynczą torebkę.</t>
  </si>
  <si>
    <t>HERBATA ZIOŁOWA RUMIANEK – TOREBKA</t>
  </si>
  <si>
    <t>Herbata ziołowa rumiankowa w torebkach; susz wysokiej jakości, bez sztucznych barwników, aromatów i substancji słodzących; torebki bez uszkodzeń, opakowanie chroniące przed wilgocią; rozliczenie za pojedynczą torebkę.</t>
  </si>
  <si>
    <t>HERBATA CZARNA EKSPRESOWA – TOREBKA</t>
  </si>
  <si>
    <t>Herbata czarna ekspresowa w torebkach; susz wysokiej jakości, bez sztucznych barwników, aromatów i substancji słodzących; torebki bez uszkodzeń, opakowanie chroniące przed wilgocią; rozliczenie za pojedynczą torebkę.</t>
  </si>
  <si>
    <t>HERBATA OWOCOWA Z DZIKĄ RÓŻĄ – TOREBKA</t>
  </si>
  <si>
    <t>Herbata owocowa z dziką różą w torebkach; susz wysokiej jakości, bez sztucznych barwników, aromatów i substancji słodzących; torebki bez uszkodzeń, opakowanie chroniące przed wilgocią; rozliczenie za pojedynczą torebkę.</t>
  </si>
  <si>
    <t>HERBATA ZIOŁOWA MELISA – TOREBKA</t>
  </si>
  <si>
    <t>Herbata ziołowa z melisy w torebkach; susz wysokiej jakości, bez sztucznych barwników, aromatów i substancji słodzących; torebki bez uszkodzeń, opakowanie chroniące przed wilgocią; rozliczenie za pojedynczą torebkę.</t>
  </si>
  <si>
    <t>JABŁKA PRAŻONE, SŁOIK OK. 900 G</t>
  </si>
  <si>
    <t>słoik</t>
  </si>
  <si>
    <t>Prażone jabłka jako główny składnik (co najmniej 85%), bez syropu glukozowo-fruktozowego, sztucznych barwników, aromatów i konserwantów; kawałki jabłek widoczne, smak naturalny.</t>
  </si>
  <si>
    <t>KAKAO, OPAK. OK. 150 G</t>
  </si>
  <si>
    <t>Kakao naturalne o obniżonej lub standardowej zawartości tłuszczu, 100% proszku kakaowego; bez dodatku cukru, aromatów, substancji słodzących i konserwantów.</t>
  </si>
  <si>
    <t>WAFLE ZBOŻOWE LEKKIE, OPAK. OK. 63 G</t>
  </si>
  <si>
    <t>Wafle/krążki zbożowe z ryżu, kukurydzy lub innych zbóż zgodnie z nazwą; bez tłuszczów utwardzonych, oleju palmowego, sztucznych barwników i konserwantów; bez dodatku cukru, zawartość soli możliwie niska.</t>
  </si>
  <si>
    <t>KAPUSTA KISZONA CHARSZNICKA</t>
  </si>
  <si>
    <t>Produkt naturalnie kiszony, niepasteryzowany lub łagodnie pasteryzowany zgodnie z potrzebą, bez octu, konserwantów i sztucznych regulatorów kwasowości; skład: warzywo, woda/sól i tradycyjne przyprawy; chrupki, bez pleśni i obcego zapachu.</t>
  </si>
  <si>
    <t>KASZA JĘCZMIENNA</t>
  </si>
  <si>
    <t>Kasza z ziarna wskazanego w nazwie, 100% produktu zbożowego; czysta, sucha, sypka, bez zanieczyszczeń i szkodników; bez dodatków, aromatów i konserwantów; opakowanie szczelne.</t>
  </si>
  <si>
    <t>KASZA MANNA</t>
  </si>
  <si>
    <t>KASZA ORKISZOWA</t>
  </si>
  <si>
    <t>KASZA OWSIANA</t>
  </si>
  <si>
    <t>KAWA ZBOŻOWA – TOREBKA</t>
  </si>
  <si>
    <t>torebki</t>
  </si>
  <si>
    <t>Kawa zbożowa w pojedynczych torebkach do zaparzania, z prażonych zbóż i cykorii; bez kofeiny, sztucznych aromatów, barwników i konserwantów; bez dodatku cukru; rozliczenie za pojedynczą torebkę.</t>
  </si>
  <si>
    <t>KETCHUP ŁAGODNY BEZ DODATKU CUKRU, OPAK. OK. 400 G</t>
  </si>
  <si>
    <t>Ketchup łagodny, bez dodatku cukru i substancji słodzących; z wysoką zawartością pomidorów (co najmniej 180 g pomidorów na 100 g produktu); bez skrobi modyfikowanej, konserwantów, barwników i wzmacniaczy smaku.</t>
  </si>
  <si>
    <t>KISIEL TRUSKAWKOWY, OPAK. OK. 70 G</t>
  </si>
  <si>
    <t>KRĄŻKI RYŻOWE, KUKURYDZIANE LUB JAGLANE, OPAK. OK. 60 G</t>
  </si>
  <si>
    <t>KOMPOT TRUSKAWKOWY, OPAK. OK. 850 G</t>
  </si>
  <si>
    <t>Kompot owocowy w słoiku, z całych lub dużych kawałków owoców; wysoka masa owoców po odcieku (zgodna z nazwą, nie mniej niż 30% masy netto), bez sztucznych barwników, aromatów, substancji słodzących i konserwantów; słoik szczelny.</t>
  </si>
  <si>
    <t>KOMPOT WIŚNIOWY, OPAK. OK. 900 G</t>
  </si>
  <si>
    <t>KONCENTRAT POMIDOROWY, OPAK. OK. 200 G</t>
  </si>
  <si>
    <t>Koncentrat pomidorowy co najmniej 30%, wyłącznie z pomidorów i ewentualnie soli; bez dodatku cukru, skrobi, konserwantów, barwników i aromatów; opakowanie szczelne.</t>
  </si>
  <si>
    <t>KONFITURA MALINOWA, OPAK. OK. 240 G</t>
  </si>
  <si>
    <t>Przetwór owocowy o zawartości owoców co najmniej 50 g/100 g; bez syropu glukozowo-fruktozowego, sztucznych barwników, aromatów i konserwantów; słoik szczelny, smak zgodny z owocem.</t>
  </si>
  <si>
    <t>KONFITURA TRUSKAWKOWA, OPAK. OK. 200 G</t>
  </si>
  <si>
    <t>KONFITURA WIŚNIOWA, OPAK. OK. 200 G</t>
  </si>
  <si>
    <t>KUBEK WAFLOWY DO LODÓW – SZTUKA</t>
  </si>
  <si>
    <t>Kubek waflowy do lodów, suchy, kruchy i niepołamany; bez tłuszczów utwardzonych, sztucznych barwników i konserwantów; opakowanie chroniące przed wilgocią; rozliczenie za pojedynczną sztukę.</t>
  </si>
  <si>
    <t>KUKURYDZA ZŁOCISTA, OPAK. OK. 160 G</t>
  </si>
  <si>
    <t>Kukurydza konserwowa, ziarna całe i jędrne; skład: kukurydza, woda i niewielka ilość soli, bez cukru, konserwantów, barwników i aromatów; masa po odcieku zgodna z nazwą.</t>
  </si>
  <si>
    <t>PULPA Z MANGO, OPAK. 850 G</t>
  </si>
  <si>
    <t>Pulpa z dojrzałego mango, zawartość owoców co najmniej 95%; bez dodatku cukru, substancji słodzących, skrobi, barwników i konserwantów; jednolita, bez pestek i włókien.</t>
  </si>
  <si>
    <t>LIŚĆ LAUROWY 15 G</t>
  </si>
  <si>
    <t>MAKARON GWIAZDKI, OPAK. 250 G</t>
  </si>
  <si>
    <t>Makaron z semoliny z pszenicy durum lub mąki pszennej wysokiej jakości; bez sztucznych barwników, aromatów i konserwantów; równy, suchy, bez połamanych elementów.</t>
  </si>
  <si>
    <t>MAKARON LITERKI 250 G</t>
  </si>
  <si>
    <t>MAKARON MUSZELKA MAŁA 400 G</t>
  </si>
  <si>
    <t>MAKARON PIÓRA 400 G</t>
  </si>
  <si>
    <t>MAKARON PIÓRA PEŁNE ZIARNO 400 G</t>
  </si>
  <si>
    <t>Makaron pełnoziarnisty z mąki pełnoziarnistej jako podstawowego składnika, bez barwników i konserwantów; suchy, bez uszkodzeń, dobrze zachowujący kształt po ugotowaniu.</t>
  </si>
  <si>
    <t>MAKARON RURKA UKOŚNA 250 G</t>
  </si>
  <si>
    <t>MAKARON W KSZTAŁCIE RYŻU, OPAK. 250 G</t>
  </si>
  <si>
    <t>MAKARON ŁAZANKI 400 G</t>
  </si>
  <si>
    <t>MAKARON ŚWIDER Z ORKISZEM PEŁNE ZIARNO 400 G</t>
  </si>
  <si>
    <t>MAKARON ŚWIDERKI 400 G</t>
  </si>
  <si>
    <t>MAKARON ŚWIDRY PEŁNE ZIARNO 400 G</t>
  </si>
  <si>
    <t>MANGO W PLASTRACH, SŁOIK OK. 400 G</t>
  </si>
  <si>
    <t>MARMOLADA WIELOOWOCOWA 600 G</t>
  </si>
  <si>
    <t>MIGDAŁY W PŁATKACH, OPAK. OK. 60 G</t>
  </si>
  <si>
    <t>MIÓD WIELOKWIATOWY LUB AKACJOWY, OPAK. 400 G</t>
  </si>
  <si>
    <t>Miód pszczeli naturalny, odmiana zgodna z nazwą; bez dodatku syropów, cukru, aromatów i konserwantów; bez oznak fermentacji i przegrzania; słoik szczelny, pochodzenie i partia wskazane na etykiecie.</t>
  </si>
  <si>
    <t>MORELE W SŁOIKU, OPAK. OK. 500 G</t>
  </si>
  <si>
    <t>MUS OWOCOWY, OPAK. 100 G</t>
  </si>
  <si>
    <t>Mus 100% owoców lub owoców i warzyw, bez dodatku cukru, substancji słodzących, skrobi, konserwantów, barwników i aromatów; gładka konsystencja, bez pestek i twardych fragmentów.</t>
  </si>
  <si>
    <t>MUSZTARDA DELIKATESOWA LUB STOŁOWA, OPAK. OK. 185 G</t>
  </si>
  <si>
    <t>Musztarda łagodna, z gorczycy jako podstawowego składnika; bez konserwantów, sztucznych barwników i wzmacniaczy smaku; zawartość soli i cukru możliwie niska.</t>
  </si>
  <si>
    <t>MĄKA ORKISZOWA TYP 650, OPAK. 1 KG</t>
  </si>
  <si>
    <t>Produkt sypki zgodny z typem wskazanym w nazwie; suchy, jednolity, bez zbryleń, zanieczyszczeń i szkodników; bez dodatków, wybielaczy i konserwantów; opakowanie szczelne.</t>
  </si>
  <si>
    <t>MĄKA ZAMOJSKA</t>
  </si>
  <si>
    <t>NAPÓJ MIGDAŁOWY, OPAK. 1 L</t>
  </si>
  <si>
    <t>Napój migdałowy, bez dodatku cukru i substancji słodzących; woda i migdały jako podstawowe składniki, zawartość migdałów co najmniej 2,5%; bez oleju palmowego, sztucznych aromatów i konserwantów; preferowany wzbogacony w wapń.</t>
  </si>
  <si>
    <t>NAPÓJ OWSIANY</t>
  </si>
  <si>
    <t>Napój owsiany, bez dodatku cukru i substancji słodzących; zawartość owsa co najmniej 10%; bez oleju palmowego, sztucznych aromatów i konserwantów; preferowany wzbogacony w wapń.</t>
  </si>
  <si>
    <t>NASIONA CHIA 120 G</t>
  </si>
  <si>
    <t>OGÓRKI KISZONE CHARSZNICKIE, OPAK. OK. 700 G</t>
  </si>
  <si>
    <t>OLEJ RZEPAKOWY</t>
  </si>
  <si>
    <t>Olej rzepakowy rafinowany, 100%, świeży, klarowny, o neutralnym zapachu i smaku; bez domieszek innych olejów, bez osadu i oznak jełczenia; opakowanie szczelne, chroniące przed światłem.</t>
  </si>
  <si>
    <t>OREGANO 8 G</t>
  </si>
  <si>
    <t>BUŁKA TARTA TYPU JAPOŃSKIEGO (PANKO), OPAK. 400 G</t>
  </si>
  <si>
    <t>PAPRYKA SŁODKA MIELONA 50 G</t>
  </si>
  <si>
    <t>PASSATA Z BAZYLIĄ 690–700 G</t>
  </si>
  <si>
    <t>Przecier/passata z dojrzałych pomidorów, pomidory co najmniej 99%; bez dodatku cukru, skrobi, zagęstników, konserwantów i sztucznych aromatów; dopuszczalna sól i bazylia zgodnie z nazwą.</t>
  </si>
  <si>
    <t>PAŁKI KUKURYDZIANE Z NADZIENIEM OWOCOWYM, OPAK. 60 G</t>
  </si>
  <si>
    <t>Przekąska kukurydziana dla dzieci, z grysu kukurydzianego jako głównego składnika; bez tłuszczów utwardzonych, oleju palmowego, syropu glukozowo-fruktozowego, sztucznych barwników i konserwantów; smak owocowy z dodatkiem owoców lub naturalnego aromatu.</t>
  </si>
  <si>
    <t>PIEPRZ CZARNY MIELONY 50 G</t>
  </si>
  <si>
    <t>PIEPRZ CZARNY ZIARNISTY 50 G</t>
  </si>
  <si>
    <t>PIEPRZ ZIOŁOWY MIELONY 50 G</t>
  </si>
  <si>
    <t>PRZYPRAWA W PIRAMIDCE 30 G</t>
  </si>
  <si>
    <t>PROSZEK DO PIECZENIA 30 G</t>
  </si>
  <si>
    <t>Proszek do pieczenia bez fosforanów glinowych, suchy i sypki; bez barwników i aromatów; opakowanie szczelne.</t>
  </si>
  <si>
    <t>PRZYPRAWA DO DAŃ KUCHNI WŁOSKIEJ 15 G</t>
  </si>
  <si>
    <t>PŁATKI KUKURYDZIANE PEŁNOZIARNISTE, OPAK. OK. 400 G</t>
  </si>
  <si>
    <t>Płatki kukurydziane pełnoziarniste, z kukurydzy jako głównego składnika; bez syropu glukozowo-fruktozowego, sztucznych barwników i aromatów; zawartość cukru i soli możliwie niska.</t>
  </si>
  <si>
    <t>PŁATKI ŚNIADANIOWE OWSIANE, OPAK. 500 G</t>
  </si>
  <si>
    <t>Płatki śniadaniowe z pełnego ziarna jako głównego składnika; bez syropu glukozowo-fruktozowego, sztucznych barwników i aromatów; bez oleju palmowego; zawartość cukru nie więcej niż 10 g/100 g.</t>
  </si>
  <si>
    <t>RYŻ PEŁNOZIARNISTY</t>
  </si>
  <si>
    <t>Ryż odmiany zgodnej z nazwą, 100% ziarna; czysty, suchy, sypki, bez zanieczyszczeń i szkodników; bez dodatków i konserwantów; po ugotowaniu ziarna właściwe dla rodzaju.</t>
  </si>
  <si>
    <t>RYŻ BIAŁY DŁUGOZIARNISTY</t>
  </si>
  <si>
    <t>SEZAM 100 G</t>
  </si>
  <si>
    <t>SKROBIA ZIEMNIACZANA</t>
  </si>
  <si>
    <t>SOCZEWICA CZERWONA, OPAK. 350–400 G</t>
  </si>
  <si>
    <t>Soczewica czerwona sucha, 100%; ziarna czyste, bez kamieni, zanieczyszczeń, szkodników i oznak zawilgocenia; bez dodatków i konserwantów.</t>
  </si>
  <si>
    <t>SOK 100% OWOCOWY LUB OWOCOWO-WARZYWNY, OPAK. 200 ML</t>
  </si>
  <si>
    <t>Sok 100% owocowy lub owocowo-warzywny, bez dodatku cukru i substancji słodzących, bez konserwantów, barwników i sztucznych aromatów; preferowany tłoczony bezpośrednio lub z przecieru, opakowanie odpowiednie dla dzieci.</t>
  </si>
  <si>
    <t>SÓL JODOWANA 1 KG</t>
  </si>
  <si>
    <t>Sól spożywcza warzona lub morska, jodowana, drobnoziarnista; sucha, czysta, bez zanieczyszczeń i zbryleń; jodowanie zgodne z obowiązującymi wymaganiami.</t>
  </si>
  <si>
    <t>SŁOMKA PTYSIOWA, OPAK. 125–200 G</t>
  </si>
  <si>
    <t>TALARKI KUKURYDZIANE, OPAK. 60 G</t>
  </si>
  <si>
    <t>TALARKI RYŻOWE, OPAK. 60 G</t>
  </si>
  <si>
    <t>WAFLE DO LODÓW, OPAK. 70–80 G</t>
  </si>
  <si>
    <t>WIÓRKI KOKOSOWE 100 G</t>
  </si>
  <si>
    <t>OLIWA Z OLIWEK EXTRA VIRGIN, OPAK. 750 ML</t>
  </si>
  <si>
    <t>Oliwa z oliwek najwyższej jakości z pierwszego tłoczenia, uzyskana wyłącznie mechanicznie; kwasowość nie więcej niż 0,8%; bez domieszek innych olejów, świeża, bez oznak jełczenia.</t>
  </si>
  <si>
    <t>WODA NIEGAZOWANA, OPAK. OK. 20 L</t>
  </si>
  <si>
    <t>Woda źródlana lub naturalna mineralna nisko- albo średniozmineralizowana, niegazowana, o niskiej zawartości sodu, odpowiednia dla dzieci; bez dodatków smakowych; opakowanie szczelne.</t>
  </si>
  <si>
    <t>HERBATA ZIOŁOWA LIPA – TOREBKA</t>
  </si>
  <si>
    <t>Herbata ziołowa z kwiatu lipy w torebkach; susz wysokiej jakości, bez sztucznych barwników, aromatów i substancji słodzących; torebki bez uszkodzeń, opakowanie chroniące przed wilgocią; rozliczenie za pojedynczą torebkę.</t>
  </si>
  <si>
    <t>ZIELE ANGIELSKIE CAŁE 40 G</t>
  </si>
  <si>
    <t>ZIOŁA PROWANSALSKIE 8–10 G</t>
  </si>
  <si>
    <t>ZIOŁA SYCYLIJSKIE 10 G</t>
  </si>
  <si>
    <t>ZIOŁA WŁOSKIE 10 G</t>
  </si>
  <si>
    <t>ŻUREK 500 ML</t>
  </si>
  <si>
    <t>Żurek na naturalnym zakwasie żytnim, bez wzmacniaczy smaku, sztucznych barwników i konserwantów; zawartość zakwasu żytniego co najmniej 5%; smak łagodny, opakowanie szczelne.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</si>
</sst>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zł&quot;"/>
    <numFmt numFmtId="165" formatCode="0.###"/>
    <numFmt numFmtId="166" formatCode="0&quot;%&quot;"/>
  </numFmts>
  <fonts count="8">
    <font>
      <sz val="11"/>
      <name val="Carlito"/>
    </font>
    <font>
      <b/>
      <sz val="16"/>
      <color rgb="FFFFFFFF"/>
      <name val="Carlito"/>
    </font>
    <font>
      <b/>
      <sz val="11"/>
      <name val="Carlito"/>
    </font>
    <font>
      <b/>
      <sz val="11"/>
      <color rgb="FFFFFFFF"/>
      <name val="Carlito"/>
    </font>
    <font>
      <b/>
      <sz val="15"/>
      <color rgb="FFFFFFFF"/>
      <name val="Carlito"/>
    </font>
    <font>
      <i/>
      <sz val="11"/>
      <name val="Carlito"/>
    </font>
    <font>
      <b/>
      <sz val="14"/>
      <color rgb="FFFFFFFF"/>
      <name val="Carlito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FFF2CC"/>
      </patternFill>
    </fill>
    <fill>
      <patternFill patternType="solid">
        <fgColor rgb="FFD9EAD3"/>
      </patternFill>
    </fill>
    <fill>
      <patternFill patternType="solid">
        <fgColor rgb="FF5B9BD5"/>
      </patternFill>
    </fill>
    <fill>
      <patternFill patternType="solid">
        <fgColor rgb="FFDDEBF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0" fillId="0" borderId="0" xfId="1" applyFont="1" applyAlignment="1">
      <alignment wrapText="1"/>
    </xf>
    <xf numFmtId="0" fontId="0" fillId="0" borderId="0" xfId="1" applyFont="1" applyAlignment="1">
      <alignment vertical="center"/>
    </xf>
    <xf numFmtId="0" fontId="3" fillId="4" borderId="0" xfId="1" applyFont="1" applyFill="1" applyAlignment="1">
      <alignment vertical="center" wrapText="1"/>
    </xf>
    <xf numFmtId="0" fontId="0" fillId="0" borderId="0" xfId="1" applyFont="1" applyAlignment="1">
      <alignment vertical="center" wrapText="1"/>
    </xf>
    <xf numFmtId="0" fontId="0" fillId="5" borderId="0" xfId="1" applyFont="1" applyFill="1" applyAlignment="1">
      <alignment vertical="center" wrapText="1"/>
    </xf>
    <xf numFmtId="0" fontId="3" fillId="4" borderId="0" xfId="1" applyFont="1" applyFill="1" applyAlignment="1">
      <alignment horizontal="center" vertical="center" wrapText="1"/>
    </xf>
    <xf numFmtId="0" fontId="2" fillId="6" borderId="0" xfId="1" applyFont="1" applyFill="1"/>
    <xf numFmtId="0" fontId="3" fillId="4" borderId="0" xfId="1" applyFont="1" applyFill="1" applyAlignment="1">
      <alignment horizontal="center" vertical="top" wrapText="1"/>
    </xf>
    <xf numFmtId="0" fontId="0" fillId="0" borderId="0" xfId="1" applyFont="1" applyAlignment="1">
      <alignment vertical="top" wrapText="1"/>
    </xf>
    <xf numFmtId="0" fontId="0" fillId="5" borderId="0" xfId="1" applyFont="1" applyFill="1" applyAlignment="1">
      <alignment vertical="top" wrapText="1"/>
    </xf>
    <xf numFmtId="164" fontId="2" fillId="6" borderId="0" xfId="1" applyNumberFormat="1" applyFont="1" applyFill="1" applyAlignment="1">
      <alignment vertical="top"/>
    </xf>
    <xf numFmtId="0" fontId="0" fillId="0" borderId="0" xfId="1" applyFont="1" applyAlignment="1">
      <alignment horizontal="center" vertical="top" wrapText="1"/>
    </xf>
    <xf numFmtId="165" fontId="0" fillId="0" borderId="0" xfId="1" applyNumberFormat="1" applyFont="1" applyAlignment="1">
      <alignment horizontal="center" vertical="top" wrapText="1"/>
    </xf>
    <xf numFmtId="166" fontId="0" fillId="5" borderId="0" xfId="1" applyNumberFormat="1" applyFont="1" applyFill="1" applyAlignment="1">
      <alignment horizontal="right" vertical="top" wrapText="1"/>
    </xf>
    <xf numFmtId="164" fontId="0" fillId="5" borderId="0" xfId="1" applyNumberFormat="1" applyFont="1" applyFill="1" applyAlignment="1">
      <alignment horizontal="right" vertical="top" wrapText="1"/>
    </xf>
    <xf numFmtId="164" fontId="0" fillId="0" borderId="0" xfId="1" applyNumberFormat="1" applyFont="1" applyAlignment="1">
      <alignment horizontal="right" vertical="top" wrapText="1"/>
    </xf>
    <xf numFmtId="4" fontId="0" fillId="5" borderId="0" xfId="1" applyNumberFormat="1" applyFont="1" applyFill="1" applyAlignment="1">
      <alignment horizontal="right" vertical="top" wrapText="1"/>
    </xf>
    <xf numFmtId="4" fontId="0" fillId="0" borderId="0" xfId="1" applyNumberFormat="1" applyFont="1" applyAlignment="1">
      <alignment horizontal="right" vertical="top" wrapText="1"/>
    </xf>
    <xf numFmtId="4" fontId="2" fillId="6" borderId="0" xfId="1" applyNumberFormat="1" applyFont="1" applyFill="1" applyAlignment="1">
      <alignment vertical="top"/>
    </xf>
    <xf numFmtId="4" fontId="0" fillId="0" borderId="0" xfId="1" applyNumberFormat="1" applyFont="1" applyAlignment="1">
      <alignment wrapText="1"/>
    </xf>
    <xf numFmtId="4" fontId="2" fillId="6" borderId="0" xfId="1" applyNumberFormat="1" applyFont="1" applyFill="1"/>
    <xf numFmtId="0" fontId="3" fillId="7" borderId="0" xfId="1" applyFont="1" applyFill="1" applyAlignment="1">
      <alignment horizontal="center" vertical="center" wrapText="1"/>
    </xf>
    <xf numFmtId="4" fontId="0" fillId="0" borderId="0" xfId="1" applyNumberFormat="1" applyFont="1"/>
    <xf numFmtId="0" fontId="0" fillId="8" borderId="0" xfId="1" applyFont="1" applyFill="1" applyAlignment="1">
      <alignment wrapText="1"/>
    </xf>
    <xf numFmtId="0" fontId="0" fillId="8" borderId="0" xfId="1" applyFont="1" applyFill="1" applyAlignment="1">
      <alignment vertical="top" wrapText="1"/>
    </xf>
    <xf numFmtId="4" fontId="0" fillId="8" borderId="0" xfId="1" applyNumberFormat="1" applyFont="1" applyFill="1" applyAlignment="1">
      <alignment horizontal="right" vertical="top" wrapText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" fillId="4" borderId="0" xfId="1" applyFont="1" applyFill="1" applyAlignment="1">
      <alignment vertical="center" wrapText="1"/>
    </xf>
    <xf numFmtId="0" fontId="4" fillId="2" borderId="0" xfId="1" applyFont="1" applyFill="1" applyAlignment="1">
      <alignment horizontal="center"/>
    </xf>
    <xf numFmtId="0" fontId="5" fillId="3" borderId="0" xfId="1" applyFont="1" applyFill="1" applyAlignment="1">
      <alignment horizontal="center"/>
    </xf>
    <xf numFmtId="0" fontId="2" fillId="6" borderId="0" xfId="1" applyFont="1" applyFill="1"/>
    <xf numFmtId="0" fontId="6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wrapText="1"/>
    </xf>
    <xf numFmtId="0" fontId="2" fillId="6" borderId="0" xfId="1" applyFont="1" applyFill="1" applyAlignment="1">
      <alignment vertical="top"/>
    </xf>
    <xf numFmtId="164" fontId="2" fillId="6" borderId="0" xfId="1" applyNumberFormat="1" applyFont="1" applyFill="1" applyAlignment="1">
      <alignment vertical="top"/>
    </xf>
    <xf numFmtId="4" fontId="2" fillId="6" borderId="0" xfId="1" applyNumberFormat="1" applyFont="1" applyFill="1" applyAlignment="1">
      <alignment vertical="top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rt1Table" displayName="Part1Table" ref="A6:K16">
  <tableColumns count="11">
    <tableColumn id="1" xr3:uid="{00000000-0010-0000-0000-000001000000}" name="Lp."/>
    <tableColumn id="2" xr3:uid="{00000000-0010-0000-0000-000002000000}" name="Nazwa produktu"/>
    <tableColumn id="3" xr3:uid="{00000000-0010-0000-0000-000003000000}" name="J.m."/>
    <tableColumn id="4" xr3:uid="{00000000-0010-0000-0000-000004000000}" name="Szacunkowa ilość"/>
    <tableColumn id="5" xr3:uid="{00000000-0010-0000-0000-000005000000}" name="Opis i wymagania jakościowe"/>
    <tableColumn id="6" xr3:uid="{00000000-0010-0000-0000-000006000000}" name="Producent i pełna nazwa oferowanego produktu"/>
    <tableColumn id="7" xr3:uid="{00000000-0010-0000-0000-000007000000}" name="VAT (%)"/>
    <tableColumn id="8" xr3:uid="{00000000-0010-0000-0000-000008000000}" name="Cena jednostkowa netto (zł)"/>
    <tableColumn id="9" xr3:uid="{00000000-0010-0000-0000-000009000000}" name="Wartość netto (zł)"/>
    <tableColumn id="10" xr3:uid="{00000000-0010-0000-0000-00000A000000}" name="Kwota VAT (zł)"/>
    <tableColumn id="11" xr3:uid="{00000000-0010-0000-0000-00000B000000}" name="Wartość brutto (zł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rt2Table" displayName="Part2Table" ref="A6:K22">
  <tableColumns count="11">
    <tableColumn id="1" xr3:uid="{00000000-0010-0000-0100-000001000000}" name="Lp."/>
    <tableColumn id="2" xr3:uid="{00000000-0010-0000-0100-000002000000}" name="Nazwa produktu"/>
    <tableColumn id="3" xr3:uid="{00000000-0010-0000-0100-000003000000}" name="J.m."/>
    <tableColumn id="4" xr3:uid="{00000000-0010-0000-0100-000004000000}" name="Szacunkowa ilość"/>
    <tableColumn id="5" xr3:uid="{00000000-0010-0000-0100-000005000000}" name="Opis i wymagania jakościowe"/>
    <tableColumn id="6" xr3:uid="{00000000-0010-0000-0100-000006000000}" name="Producent i pełna nazwa oferowanego produktu"/>
    <tableColumn id="7" xr3:uid="{00000000-0010-0000-0100-000007000000}" name="VAT (%)"/>
    <tableColumn id="8" xr3:uid="{00000000-0010-0000-0100-000008000000}" name="Cena jednostkowa netto (zł)"/>
    <tableColumn id="9" xr3:uid="{00000000-0010-0000-0100-000009000000}" name="Wartość netto (zł)"/>
    <tableColumn id="10" xr3:uid="{00000000-0010-0000-0100-00000A000000}" name="Kwota VAT (zł)"/>
    <tableColumn id="11" xr3:uid="{00000000-0010-0000-0100-00000B000000}" name="Wartość brutto (zł)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art3Table" displayName="Part3Table" ref="A6:K44">
  <tableColumns count="11">
    <tableColumn id="1" xr3:uid="{00000000-0010-0000-0200-000001000000}" name="Lp."/>
    <tableColumn id="2" xr3:uid="{00000000-0010-0000-0200-000002000000}" name="Nazwa produktu"/>
    <tableColumn id="3" xr3:uid="{00000000-0010-0000-0200-000003000000}" name="J.m."/>
    <tableColumn id="4" xr3:uid="{00000000-0010-0000-0200-000004000000}" name="Szacunkowa ilość"/>
    <tableColumn id="5" xr3:uid="{00000000-0010-0000-0200-000005000000}" name="Opis i wymagania jakościowe"/>
    <tableColumn id="6" xr3:uid="{00000000-0010-0000-0200-000006000000}" name="Producent i pełna nazwa oferowanego produktu"/>
    <tableColumn id="7" xr3:uid="{00000000-0010-0000-0200-000007000000}" name="VAT (%)"/>
    <tableColumn id="8" xr3:uid="{00000000-0010-0000-0200-000008000000}" name="Cena jednostkowa netto (zł)"/>
    <tableColumn id="9" xr3:uid="{00000000-0010-0000-0200-000009000000}" name="Wartość netto (zł)"/>
    <tableColumn id="10" xr3:uid="{00000000-0010-0000-0200-00000A000000}" name="Kwota VAT (zł)"/>
    <tableColumn id="11" xr3:uid="{00000000-0010-0000-0200-00000B000000}" name="Wartość brutto (zł)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rt4Table" displayName="Part4Table" ref="A6:K28">
  <tableColumns count="11">
    <tableColumn id="1" xr3:uid="{00000000-0010-0000-0300-000001000000}" name="Lp."/>
    <tableColumn id="2" xr3:uid="{00000000-0010-0000-0300-000002000000}" name="Nazwa produktu"/>
    <tableColumn id="3" xr3:uid="{00000000-0010-0000-0300-000003000000}" name="J.m."/>
    <tableColumn id="4" xr3:uid="{00000000-0010-0000-0300-000004000000}" name="Szacunkowa ilość"/>
    <tableColumn id="5" xr3:uid="{00000000-0010-0000-0300-000005000000}" name="Opis i wymagania jakościowe"/>
    <tableColumn id="6" xr3:uid="{00000000-0010-0000-0300-000006000000}" name="Producent i pełna nazwa oferowanego produktu"/>
    <tableColumn id="7" xr3:uid="{00000000-0010-0000-0300-000007000000}" name="VAT (%)"/>
    <tableColumn id="8" xr3:uid="{00000000-0010-0000-0300-000008000000}" name="Cena jednostkowa netto (zł)"/>
    <tableColumn id="9" xr3:uid="{00000000-0010-0000-0300-000009000000}" name="Wartość netto (zł)"/>
    <tableColumn id="10" xr3:uid="{00000000-0010-0000-0300-00000A000000}" name="Kwota VAT (zł)"/>
    <tableColumn id="11" xr3:uid="{00000000-0010-0000-0300-00000B000000}" name="Wartość brutto (zł)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art5Table" displayName="Part5Table" ref="A6:K8">
  <tableColumns count="11">
    <tableColumn id="1" xr3:uid="{00000000-0010-0000-0400-000001000000}" name="Lp."/>
    <tableColumn id="2" xr3:uid="{00000000-0010-0000-0400-000002000000}" name="Nazwa produktu"/>
    <tableColumn id="3" xr3:uid="{00000000-0010-0000-0400-000003000000}" name="J.m."/>
    <tableColumn id="4" xr3:uid="{00000000-0010-0000-0400-000004000000}" name="Szacunkowa ilość"/>
    <tableColumn id="5" xr3:uid="{00000000-0010-0000-0400-000005000000}" name="Opis i wymagania jakościowe"/>
    <tableColumn id="6" xr3:uid="{00000000-0010-0000-0400-000006000000}" name="Producent i pełna nazwa oferowanego produktu"/>
    <tableColumn id="7" xr3:uid="{00000000-0010-0000-0400-000007000000}" name="VAT (%)"/>
    <tableColumn id="8" xr3:uid="{00000000-0010-0000-0400-000008000000}" name="Cena jednostkowa netto (zł)"/>
    <tableColumn id="9" xr3:uid="{00000000-0010-0000-0400-000009000000}" name="Wartość netto (zł)"/>
    <tableColumn id="10" xr3:uid="{00000000-0010-0000-0400-00000A000000}" name="Kwota VAT (zł)"/>
    <tableColumn id="11" xr3:uid="{00000000-0010-0000-0400-00000B000000}" name="Wartość brutto (zł)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Part6Table" displayName="Part6Table" ref="A6:K13">
  <tableColumns count="11">
    <tableColumn id="1" xr3:uid="{00000000-0010-0000-0500-000001000000}" name="Lp."/>
    <tableColumn id="2" xr3:uid="{00000000-0010-0000-0500-000002000000}" name="Nazwa produktu"/>
    <tableColumn id="3" xr3:uid="{00000000-0010-0000-0500-000003000000}" name="J.m."/>
    <tableColumn id="4" xr3:uid="{00000000-0010-0000-0500-000004000000}" name="Szacunkowa ilość"/>
    <tableColumn id="5" xr3:uid="{00000000-0010-0000-0500-000005000000}" name="Opis i wymagania jakościowe"/>
    <tableColumn id="6" xr3:uid="{00000000-0010-0000-0500-000006000000}" name="Producent i pełna nazwa oferowanego produktu"/>
    <tableColumn id="7" xr3:uid="{00000000-0010-0000-0500-000007000000}" name="VAT (%)"/>
    <tableColumn id="8" xr3:uid="{00000000-0010-0000-0500-000008000000}" name="Cena jednostkowa netto (zł)"/>
    <tableColumn id="9" xr3:uid="{00000000-0010-0000-0500-000009000000}" name="Wartość netto (zł)"/>
    <tableColumn id="10" xr3:uid="{00000000-0010-0000-0500-00000A000000}" name="Kwota VAT (zł)"/>
    <tableColumn id="11" xr3:uid="{00000000-0010-0000-0500-00000B000000}" name="Wartość brutto (zł)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Part7Table" displayName="Part7Table" ref="A6:K27">
  <tableColumns count="11">
    <tableColumn id="1" xr3:uid="{00000000-0010-0000-0600-000001000000}" name="Lp."/>
    <tableColumn id="2" xr3:uid="{00000000-0010-0000-0600-000002000000}" name="Nazwa produktu"/>
    <tableColumn id="3" xr3:uid="{00000000-0010-0000-0600-000003000000}" name="J.m."/>
    <tableColumn id="4" xr3:uid="{00000000-0010-0000-0600-000004000000}" name="Szacunkowa ilość"/>
    <tableColumn id="5" xr3:uid="{00000000-0010-0000-0600-000005000000}" name="Opis i wymagania jakościowe"/>
    <tableColumn id="6" xr3:uid="{00000000-0010-0000-0600-000006000000}" name="Producent i pełna nazwa oferowanego produktu"/>
    <tableColumn id="7" xr3:uid="{00000000-0010-0000-0600-000007000000}" name="VAT (%)"/>
    <tableColumn id="8" xr3:uid="{00000000-0010-0000-0600-000008000000}" name="Cena jednostkowa netto (zł)"/>
    <tableColumn id="9" xr3:uid="{00000000-0010-0000-0600-000009000000}" name="Wartość netto (zł)"/>
    <tableColumn id="10" xr3:uid="{00000000-0010-0000-0600-00000A000000}" name="Kwota VAT (zł)"/>
    <tableColumn id="11" xr3:uid="{00000000-0010-0000-0600-00000B000000}" name="Wartość brutto (zł)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Part8Table" displayName="Part8Table" ref="A6:K137">
  <tableColumns count="11">
    <tableColumn id="1" xr3:uid="{00000000-0010-0000-0700-000001000000}" name="Lp."/>
    <tableColumn id="2" xr3:uid="{00000000-0010-0000-0700-000002000000}" name="Nazwa produktu"/>
    <tableColumn id="3" xr3:uid="{00000000-0010-0000-0700-000003000000}" name="J.m."/>
    <tableColumn id="4" xr3:uid="{00000000-0010-0000-0700-000004000000}" name="Szacunkowa ilość"/>
    <tableColumn id="5" xr3:uid="{00000000-0010-0000-0700-000005000000}" name="Opis i wymagania jakościowe"/>
    <tableColumn id="6" xr3:uid="{00000000-0010-0000-0700-000006000000}" name="Producent i pełna nazwa oferowanego produktu"/>
    <tableColumn id="7" xr3:uid="{00000000-0010-0000-0700-000007000000}" name="VAT (%)"/>
    <tableColumn id="8" xr3:uid="{00000000-0010-0000-0700-000008000000}" name="Cena jednostkowa netto (zł)"/>
    <tableColumn id="9" xr3:uid="{00000000-0010-0000-0700-000009000000}" name="Wartość netto (zł)"/>
    <tableColumn id="10" xr3:uid="{00000000-0010-0000-0700-00000A000000}" name="Kwota VAT (zł)"/>
    <tableColumn id="11" xr3:uid="{00000000-0010-0000-0700-00000B000000}" name="Wartość brutto (zł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sqref="A1:F1"/>
    </sheetView>
  </sheetViews>
  <sheetFormatPr defaultRowHeight="13.8"/>
  <cols>
    <col min="1" max="1" width="12" customWidth="1"/>
    <col min="2" max="2" width="65" customWidth="1"/>
    <col min="3" max="6" width="12" customWidth="1"/>
  </cols>
  <sheetData>
    <row r="1" spans="1:6" ht="21">
      <c r="A1" s="27" t="s">
        <v>0</v>
      </c>
      <c r="B1" s="27"/>
      <c r="C1" s="27"/>
      <c r="D1" s="27"/>
      <c r="E1" s="27"/>
      <c r="F1" s="27"/>
    </row>
    <row r="2" spans="1:6">
      <c r="A2" s="28" t="s">
        <v>1</v>
      </c>
      <c r="B2" s="28"/>
      <c r="C2" s="28"/>
      <c r="D2" s="28"/>
      <c r="E2" s="28"/>
      <c r="F2" s="28"/>
    </row>
    <row r="3" spans="1:6">
      <c r="A3" s="2"/>
      <c r="B3" s="2"/>
      <c r="C3" s="2"/>
      <c r="D3" s="2"/>
      <c r="E3" s="2"/>
      <c r="F3" s="2"/>
    </row>
    <row r="4" spans="1:6" ht="27.6">
      <c r="A4" s="3" t="s">
        <v>2</v>
      </c>
      <c r="B4" s="3"/>
      <c r="C4" s="3"/>
      <c r="D4" s="3"/>
      <c r="E4" s="3"/>
      <c r="F4" s="3"/>
    </row>
    <row r="5" spans="1:6" ht="27.6">
      <c r="A5" s="4" t="s">
        <v>3</v>
      </c>
      <c r="B5" s="4" t="s">
        <v>4</v>
      </c>
      <c r="C5" s="4"/>
      <c r="D5" s="4"/>
      <c r="E5" s="4"/>
      <c r="F5" s="4"/>
    </row>
    <row r="6" spans="1:6">
      <c r="A6" s="4" t="s">
        <v>5</v>
      </c>
      <c r="B6" s="4" t="s">
        <v>6</v>
      </c>
      <c r="C6" s="4"/>
      <c r="D6" s="4"/>
      <c r="E6" s="4"/>
      <c r="F6" s="4"/>
    </row>
    <row r="7" spans="1:6">
      <c r="A7" s="4" t="s">
        <v>7</v>
      </c>
      <c r="B7" s="4" t="s">
        <v>8</v>
      </c>
      <c r="C7" s="4"/>
      <c r="D7" s="4"/>
      <c r="E7" s="4"/>
      <c r="F7" s="4"/>
    </row>
    <row r="8" spans="1:6" ht="41.4">
      <c r="A8" s="4" t="s">
        <v>9</v>
      </c>
      <c r="B8" s="4" t="s">
        <v>10</v>
      </c>
      <c r="C8" s="4"/>
      <c r="D8" s="4"/>
      <c r="E8" s="4"/>
      <c r="F8" s="4"/>
    </row>
    <row r="9" spans="1:6" ht="55.2">
      <c r="A9" s="4" t="s">
        <v>11</v>
      </c>
      <c r="B9" s="4" t="s">
        <v>12</v>
      </c>
      <c r="C9" s="4"/>
      <c r="D9" s="4"/>
      <c r="E9" s="4"/>
      <c r="F9" s="4"/>
    </row>
    <row r="10" spans="1:6" ht="27.6">
      <c r="A10" s="4" t="s">
        <v>13</v>
      </c>
      <c r="B10" s="4" t="s">
        <v>14</v>
      </c>
      <c r="C10" s="4"/>
      <c r="D10" s="4"/>
      <c r="E10" s="4"/>
      <c r="F10" s="4"/>
    </row>
    <row r="11" spans="1:6">
      <c r="A11" s="4"/>
      <c r="B11" s="4"/>
      <c r="C11" s="4"/>
      <c r="D11" s="4"/>
      <c r="E11" s="4"/>
      <c r="F11" s="4"/>
    </row>
    <row r="12" spans="1:6">
      <c r="A12" s="29" t="s">
        <v>15</v>
      </c>
      <c r="B12" s="29"/>
      <c r="C12" s="29"/>
      <c r="D12" s="29"/>
      <c r="E12" s="29"/>
      <c r="F12" s="29"/>
    </row>
    <row r="13" spans="1:6" ht="27.6">
      <c r="A13" s="4" t="s">
        <v>16</v>
      </c>
      <c r="B13" s="5"/>
      <c r="C13" s="4"/>
      <c r="D13" s="4"/>
      <c r="E13" s="4"/>
      <c r="F13" s="4"/>
    </row>
    <row r="14" spans="1:6">
      <c r="A14" s="4" t="s">
        <v>17</v>
      </c>
      <c r="B14" s="5"/>
      <c r="C14" s="4"/>
      <c r="D14" s="4"/>
      <c r="E14" s="4"/>
      <c r="F14" s="4"/>
    </row>
    <row r="15" spans="1:6">
      <c r="A15" s="4" t="s">
        <v>18</v>
      </c>
      <c r="B15" s="5"/>
      <c r="C15" s="4"/>
      <c r="D15" s="4"/>
      <c r="E15" s="4"/>
      <c r="F15" s="4"/>
    </row>
    <row r="16" spans="1:6" ht="27.6">
      <c r="A16" s="4" t="s">
        <v>19</v>
      </c>
      <c r="B16" s="5"/>
      <c r="C16" s="4"/>
      <c r="D16" s="4"/>
      <c r="E16" s="4"/>
      <c r="F16" s="4"/>
    </row>
  </sheetData>
  <mergeCells count="3">
    <mergeCell ref="A1:F1"/>
    <mergeCell ref="A2:F2"/>
    <mergeCell ref="A12:F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38"/>
  <sheetViews>
    <sheetView workbookViewId="0"/>
  </sheetViews>
  <sheetFormatPr defaultRowHeight="13.8"/>
  <cols>
    <col min="1" max="1" width="7" customWidth="1"/>
    <col min="2" max="2" width="34" customWidth="1"/>
    <col min="3" max="3" width="8" customWidth="1"/>
    <col min="4" max="4" width="14" customWidth="1"/>
    <col min="5" max="5" width="60" customWidth="1"/>
    <col min="6" max="6" width="34" customWidth="1"/>
    <col min="7" max="7" width="9" customWidth="1"/>
    <col min="8" max="9" width="17" customWidth="1"/>
    <col min="10" max="10" width="15" customWidth="1"/>
    <col min="11" max="11" width="18" customWidth="1"/>
  </cols>
  <sheetData>
    <row r="1" spans="1:11" ht="17.399999999999999">
      <c r="A1" s="33" t="s">
        <v>211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4.4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4.4">
      <c r="A3" s="34" t="s">
        <v>41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6" spans="1:11" ht="41.4">
      <c r="A6" s="8" t="s">
        <v>42</v>
      </c>
      <c r="B6" s="8" t="s">
        <v>43</v>
      </c>
      <c r="C6" s="8" t="s">
        <v>44</v>
      </c>
      <c r="D6" s="8" t="s">
        <v>45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</row>
    <row r="7" spans="1:11" ht="41.4">
      <c r="A7" s="12">
        <v>1</v>
      </c>
      <c r="B7" s="9" t="s">
        <v>212</v>
      </c>
      <c r="C7" s="12" t="s">
        <v>133</v>
      </c>
      <c r="D7" s="13">
        <v>6</v>
      </c>
      <c r="E7" s="9" t="s">
        <v>213</v>
      </c>
      <c r="F7" s="25"/>
      <c r="G7" s="26">
        <v>5</v>
      </c>
      <c r="H7" s="26"/>
      <c r="I7" s="18">
        <f t="shared" ref="I7:I38" si="0">IF(OR(D7="",H7=""),0,D7*H7)</f>
        <v>0</v>
      </c>
      <c r="J7" s="18">
        <f t="shared" ref="J7:J38" si="1">IF(OR(I7="",G7=""),0,I7*G7/100)</f>
        <v>0</v>
      </c>
      <c r="K7" s="18">
        <f t="shared" ref="K7:K38" si="2">I7+J7</f>
        <v>0</v>
      </c>
    </row>
    <row r="8" spans="1:11" ht="55.2">
      <c r="A8" s="12">
        <v>2</v>
      </c>
      <c r="B8" s="9" t="s">
        <v>214</v>
      </c>
      <c r="C8" s="12" t="s">
        <v>133</v>
      </c>
      <c r="D8" s="13">
        <v>83</v>
      </c>
      <c r="E8" s="9" t="s">
        <v>215</v>
      </c>
      <c r="F8" s="25"/>
      <c r="G8" s="26">
        <v>5</v>
      </c>
      <c r="H8" s="26"/>
      <c r="I8" s="18">
        <f t="shared" si="0"/>
        <v>0</v>
      </c>
      <c r="J8" s="18">
        <f t="shared" si="1"/>
        <v>0</v>
      </c>
      <c r="K8" s="18">
        <f t="shared" si="2"/>
        <v>0</v>
      </c>
    </row>
    <row r="9" spans="1:11" ht="55.2">
      <c r="A9" s="12">
        <v>3</v>
      </c>
      <c r="B9" s="9" t="s">
        <v>216</v>
      </c>
      <c r="C9" s="12" t="s">
        <v>133</v>
      </c>
      <c r="D9" s="13">
        <v>36</v>
      </c>
      <c r="E9" s="9" t="s">
        <v>217</v>
      </c>
      <c r="F9" s="25"/>
      <c r="G9" s="26">
        <v>8</v>
      </c>
      <c r="H9" s="26"/>
      <c r="I9" s="18">
        <f t="shared" si="0"/>
        <v>0</v>
      </c>
      <c r="J9" s="18">
        <f t="shared" si="1"/>
        <v>0</v>
      </c>
      <c r="K9" s="18">
        <f t="shared" si="2"/>
        <v>0</v>
      </c>
    </row>
    <row r="10" spans="1:11" ht="41.4">
      <c r="A10" s="12">
        <v>4</v>
      </c>
      <c r="B10" s="9" t="s">
        <v>218</v>
      </c>
      <c r="C10" s="12" t="s">
        <v>133</v>
      </c>
      <c r="D10" s="13">
        <v>30</v>
      </c>
      <c r="E10" s="9" t="s">
        <v>219</v>
      </c>
      <c r="F10" s="25"/>
      <c r="G10" s="26">
        <v>5</v>
      </c>
      <c r="H10" s="26"/>
      <c r="I10" s="18">
        <f t="shared" si="0"/>
        <v>0</v>
      </c>
      <c r="J10" s="18">
        <f t="shared" si="1"/>
        <v>0</v>
      </c>
      <c r="K10" s="18">
        <f t="shared" si="2"/>
        <v>0</v>
      </c>
    </row>
    <row r="11" spans="1:11" ht="41.4">
      <c r="A11" s="12">
        <v>5</v>
      </c>
      <c r="B11" s="9" t="s">
        <v>220</v>
      </c>
      <c r="C11" s="12" t="s">
        <v>133</v>
      </c>
      <c r="D11" s="13">
        <v>116</v>
      </c>
      <c r="E11" s="9" t="s">
        <v>221</v>
      </c>
      <c r="F11" s="25"/>
      <c r="G11" s="26">
        <v>5</v>
      </c>
      <c r="H11" s="26"/>
      <c r="I11" s="18">
        <f t="shared" si="0"/>
        <v>0</v>
      </c>
      <c r="J11" s="18">
        <f t="shared" si="1"/>
        <v>0</v>
      </c>
      <c r="K11" s="18">
        <f t="shared" si="2"/>
        <v>0</v>
      </c>
    </row>
    <row r="12" spans="1:11" ht="55.2">
      <c r="A12" s="12">
        <v>6</v>
      </c>
      <c r="B12" s="9" t="s">
        <v>222</v>
      </c>
      <c r="C12" s="12" t="s">
        <v>133</v>
      </c>
      <c r="D12" s="13">
        <v>55</v>
      </c>
      <c r="E12" s="9" t="s">
        <v>223</v>
      </c>
      <c r="F12" s="25"/>
      <c r="G12" s="26">
        <v>5</v>
      </c>
      <c r="H12" s="26"/>
      <c r="I12" s="18">
        <f t="shared" si="0"/>
        <v>0</v>
      </c>
      <c r="J12" s="18">
        <f t="shared" si="1"/>
        <v>0</v>
      </c>
      <c r="K12" s="18">
        <f t="shared" si="2"/>
        <v>0</v>
      </c>
    </row>
    <row r="13" spans="1:11" ht="55.2">
      <c r="A13" s="12">
        <v>7</v>
      </c>
      <c r="B13" s="9" t="s">
        <v>224</v>
      </c>
      <c r="C13" s="12" t="s">
        <v>133</v>
      </c>
      <c r="D13" s="13">
        <v>14</v>
      </c>
      <c r="E13" s="9" t="s">
        <v>215</v>
      </c>
      <c r="F13" s="25"/>
      <c r="G13" s="26">
        <v>5</v>
      </c>
      <c r="H13" s="26"/>
      <c r="I13" s="18">
        <f t="shared" si="0"/>
        <v>0</v>
      </c>
      <c r="J13" s="18">
        <f t="shared" si="1"/>
        <v>0</v>
      </c>
      <c r="K13" s="18">
        <f t="shared" si="2"/>
        <v>0</v>
      </c>
    </row>
    <row r="14" spans="1:11" ht="55.2">
      <c r="A14" s="12">
        <v>8</v>
      </c>
      <c r="B14" s="9" t="s">
        <v>225</v>
      </c>
      <c r="C14" s="12" t="s">
        <v>133</v>
      </c>
      <c r="D14" s="13">
        <v>350</v>
      </c>
      <c r="E14" s="9" t="s">
        <v>226</v>
      </c>
      <c r="F14" s="25"/>
      <c r="G14" s="26">
        <v>8</v>
      </c>
      <c r="H14" s="26"/>
      <c r="I14" s="18">
        <f t="shared" si="0"/>
        <v>0</v>
      </c>
      <c r="J14" s="18">
        <f t="shared" si="1"/>
        <v>0</v>
      </c>
      <c r="K14" s="18">
        <f t="shared" si="2"/>
        <v>0</v>
      </c>
    </row>
    <row r="15" spans="1:11" ht="41.4">
      <c r="A15" s="12">
        <v>9</v>
      </c>
      <c r="B15" s="9" t="s">
        <v>227</v>
      </c>
      <c r="C15" s="12" t="s">
        <v>133</v>
      </c>
      <c r="D15" s="13">
        <v>220</v>
      </c>
      <c r="E15" s="9" t="s">
        <v>228</v>
      </c>
      <c r="F15" s="25"/>
      <c r="G15" s="26">
        <v>5</v>
      </c>
      <c r="H15" s="26"/>
      <c r="I15" s="18">
        <f t="shared" si="0"/>
        <v>0</v>
      </c>
      <c r="J15" s="18">
        <f t="shared" si="1"/>
        <v>0</v>
      </c>
      <c r="K15" s="18">
        <f t="shared" si="2"/>
        <v>0</v>
      </c>
    </row>
    <row r="16" spans="1:11" ht="41.4">
      <c r="A16" s="12">
        <v>10</v>
      </c>
      <c r="B16" s="9" t="s">
        <v>229</v>
      </c>
      <c r="C16" s="12" t="s">
        <v>54</v>
      </c>
      <c r="D16" s="13">
        <v>77</v>
      </c>
      <c r="E16" s="9" t="s">
        <v>230</v>
      </c>
      <c r="F16" s="25"/>
      <c r="G16" s="26">
        <v>5</v>
      </c>
      <c r="H16" s="26"/>
      <c r="I16" s="18">
        <f t="shared" si="0"/>
        <v>0</v>
      </c>
      <c r="J16" s="18">
        <f t="shared" si="1"/>
        <v>0</v>
      </c>
      <c r="K16" s="18">
        <f t="shared" si="2"/>
        <v>0</v>
      </c>
    </row>
    <row r="17" spans="1:11" ht="41.4">
      <c r="A17" s="12">
        <v>11</v>
      </c>
      <c r="B17" s="9" t="s">
        <v>231</v>
      </c>
      <c r="C17" s="12" t="s">
        <v>133</v>
      </c>
      <c r="D17" s="13">
        <v>10</v>
      </c>
      <c r="E17" s="9" t="s">
        <v>219</v>
      </c>
      <c r="F17" s="25"/>
      <c r="G17" s="26">
        <v>5</v>
      </c>
      <c r="H17" s="26"/>
      <c r="I17" s="18">
        <f t="shared" si="0"/>
        <v>0</v>
      </c>
      <c r="J17" s="18">
        <f t="shared" si="1"/>
        <v>0</v>
      </c>
      <c r="K17" s="18">
        <f t="shared" si="2"/>
        <v>0</v>
      </c>
    </row>
    <row r="18" spans="1:11" ht="41.4">
      <c r="A18" s="12">
        <v>12</v>
      </c>
      <c r="B18" s="9" t="s">
        <v>232</v>
      </c>
      <c r="C18" s="12" t="s">
        <v>133</v>
      </c>
      <c r="D18" s="13">
        <v>40</v>
      </c>
      <c r="E18" s="9" t="s">
        <v>233</v>
      </c>
      <c r="F18" s="25"/>
      <c r="G18" s="26">
        <v>5</v>
      </c>
      <c r="H18" s="26"/>
      <c r="I18" s="18">
        <f t="shared" si="0"/>
        <v>0</v>
      </c>
      <c r="J18" s="18">
        <f t="shared" si="1"/>
        <v>0</v>
      </c>
      <c r="K18" s="18">
        <f t="shared" si="2"/>
        <v>0</v>
      </c>
    </row>
    <row r="19" spans="1:11" ht="55.2">
      <c r="A19" s="12">
        <v>13</v>
      </c>
      <c r="B19" s="9" t="s">
        <v>234</v>
      </c>
      <c r="C19" s="12" t="s">
        <v>133</v>
      </c>
      <c r="D19" s="13">
        <v>50</v>
      </c>
      <c r="E19" s="9" t="s">
        <v>235</v>
      </c>
      <c r="F19" s="25"/>
      <c r="G19" s="26">
        <v>5</v>
      </c>
      <c r="H19" s="26"/>
      <c r="I19" s="18">
        <f t="shared" si="0"/>
        <v>0</v>
      </c>
      <c r="J19" s="18">
        <f t="shared" si="1"/>
        <v>0</v>
      </c>
      <c r="K19" s="18">
        <f t="shared" si="2"/>
        <v>0</v>
      </c>
    </row>
    <row r="20" spans="1:11" ht="41.4">
      <c r="A20" s="12">
        <v>14</v>
      </c>
      <c r="B20" s="9" t="s">
        <v>236</v>
      </c>
      <c r="C20" s="12" t="s">
        <v>133</v>
      </c>
      <c r="D20" s="13">
        <v>60</v>
      </c>
      <c r="E20" s="9" t="s">
        <v>221</v>
      </c>
      <c r="F20" s="25"/>
      <c r="G20" s="26">
        <v>5</v>
      </c>
      <c r="H20" s="26"/>
      <c r="I20" s="18">
        <f t="shared" si="0"/>
        <v>0</v>
      </c>
      <c r="J20" s="18">
        <f t="shared" si="1"/>
        <v>0</v>
      </c>
      <c r="K20" s="18">
        <f t="shared" si="2"/>
        <v>0</v>
      </c>
    </row>
    <row r="21" spans="1:11" ht="55.2">
      <c r="A21" s="12">
        <v>15</v>
      </c>
      <c r="B21" s="9" t="s">
        <v>237</v>
      </c>
      <c r="C21" s="12" t="s">
        <v>69</v>
      </c>
      <c r="D21" s="13">
        <v>20</v>
      </c>
      <c r="E21" s="9" t="s">
        <v>238</v>
      </c>
      <c r="F21" s="25"/>
      <c r="G21" s="26">
        <v>5</v>
      </c>
      <c r="H21" s="26"/>
      <c r="I21" s="18">
        <f t="shared" si="0"/>
        <v>0</v>
      </c>
      <c r="J21" s="18">
        <f t="shared" si="1"/>
        <v>0</v>
      </c>
      <c r="K21" s="18">
        <f t="shared" si="2"/>
        <v>0</v>
      </c>
    </row>
    <row r="22" spans="1:11" ht="41.4">
      <c r="A22" s="12">
        <v>16</v>
      </c>
      <c r="B22" s="9" t="s">
        <v>239</v>
      </c>
      <c r="C22" s="12" t="s">
        <v>133</v>
      </c>
      <c r="D22" s="13">
        <v>5</v>
      </c>
      <c r="E22" s="9" t="s">
        <v>240</v>
      </c>
      <c r="F22" s="25"/>
      <c r="G22" s="26">
        <v>8</v>
      </c>
      <c r="H22" s="26"/>
      <c r="I22" s="18">
        <f t="shared" si="0"/>
        <v>0</v>
      </c>
      <c r="J22" s="18">
        <f t="shared" si="1"/>
        <v>0</v>
      </c>
      <c r="K22" s="18">
        <f t="shared" si="2"/>
        <v>0</v>
      </c>
    </row>
    <row r="23" spans="1:11" ht="27.6">
      <c r="A23" s="12">
        <v>17</v>
      </c>
      <c r="B23" s="9" t="s">
        <v>241</v>
      </c>
      <c r="C23" s="12" t="s">
        <v>69</v>
      </c>
      <c r="D23" s="13">
        <v>174</v>
      </c>
      <c r="E23" s="9" t="s">
        <v>242</v>
      </c>
      <c r="F23" s="25"/>
      <c r="G23" s="26">
        <v>8</v>
      </c>
      <c r="H23" s="26"/>
      <c r="I23" s="18">
        <f t="shared" si="0"/>
        <v>0</v>
      </c>
      <c r="J23" s="18">
        <f t="shared" si="1"/>
        <v>0</v>
      </c>
      <c r="K23" s="18">
        <f t="shared" si="2"/>
        <v>0</v>
      </c>
    </row>
    <row r="24" spans="1:11" ht="27.6">
      <c r="A24" s="12">
        <v>18</v>
      </c>
      <c r="B24" s="9" t="s">
        <v>243</v>
      </c>
      <c r="C24" s="12" t="s">
        <v>133</v>
      </c>
      <c r="D24" s="13">
        <v>20</v>
      </c>
      <c r="E24" s="9" t="s">
        <v>242</v>
      </c>
      <c r="F24" s="25"/>
      <c r="G24" s="26">
        <v>8</v>
      </c>
      <c r="H24" s="26"/>
      <c r="I24" s="18">
        <f t="shared" si="0"/>
        <v>0</v>
      </c>
      <c r="J24" s="18">
        <f t="shared" si="1"/>
        <v>0</v>
      </c>
      <c r="K24" s="18">
        <f t="shared" si="2"/>
        <v>0</v>
      </c>
    </row>
    <row r="25" spans="1:11" ht="27.6">
      <c r="A25" s="12">
        <v>19</v>
      </c>
      <c r="B25" s="9" t="s">
        <v>244</v>
      </c>
      <c r="C25" s="12" t="s">
        <v>69</v>
      </c>
      <c r="D25" s="13">
        <v>17</v>
      </c>
      <c r="E25" s="9" t="s">
        <v>242</v>
      </c>
      <c r="F25" s="25"/>
      <c r="G25" s="26">
        <v>8</v>
      </c>
      <c r="H25" s="26"/>
      <c r="I25" s="18">
        <f t="shared" si="0"/>
        <v>0</v>
      </c>
      <c r="J25" s="18">
        <f t="shared" si="1"/>
        <v>0</v>
      </c>
      <c r="K25" s="18">
        <f t="shared" si="2"/>
        <v>0</v>
      </c>
    </row>
    <row r="26" spans="1:11" ht="27.6">
      <c r="A26" s="12">
        <v>20</v>
      </c>
      <c r="B26" s="9" t="s">
        <v>245</v>
      </c>
      <c r="C26" s="12" t="s">
        <v>54</v>
      </c>
      <c r="D26" s="13">
        <v>61</v>
      </c>
      <c r="E26" s="9" t="s">
        <v>246</v>
      </c>
      <c r="F26" s="25"/>
      <c r="G26" s="26">
        <v>8</v>
      </c>
      <c r="H26" s="26"/>
      <c r="I26" s="18">
        <f t="shared" si="0"/>
        <v>0</v>
      </c>
      <c r="J26" s="18">
        <f t="shared" si="1"/>
        <v>0</v>
      </c>
      <c r="K26" s="18">
        <f t="shared" si="2"/>
        <v>0</v>
      </c>
    </row>
    <row r="27" spans="1:11" ht="41.4">
      <c r="A27" s="12">
        <v>21</v>
      </c>
      <c r="B27" s="9" t="s">
        <v>247</v>
      </c>
      <c r="C27" s="12" t="s">
        <v>54</v>
      </c>
      <c r="D27" s="13">
        <v>25</v>
      </c>
      <c r="E27" s="9" t="s">
        <v>248</v>
      </c>
      <c r="F27" s="25"/>
      <c r="G27" s="26">
        <v>23</v>
      </c>
      <c r="H27" s="26"/>
      <c r="I27" s="18">
        <f t="shared" si="0"/>
        <v>0</v>
      </c>
      <c r="J27" s="18">
        <f t="shared" si="1"/>
        <v>0</v>
      </c>
      <c r="K27" s="18">
        <f t="shared" si="2"/>
        <v>0</v>
      </c>
    </row>
    <row r="28" spans="1:11" ht="55.2">
      <c r="A28" s="12">
        <v>22</v>
      </c>
      <c r="B28" s="9" t="s">
        <v>249</v>
      </c>
      <c r="C28" s="12" t="s">
        <v>133</v>
      </c>
      <c r="D28" s="13">
        <v>35</v>
      </c>
      <c r="E28" s="9" t="s">
        <v>238</v>
      </c>
      <c r="F28" s="25"/>
      <c r="G28" s="26">
        <v>5</v>
      </c>
      <c r="H28" s="26"/>
      <c r="I28" s="18">
        <f t="shared" si="0"/>
        <v>0</v>
      </c>
      <c r="J28" s="18">
        <f t="shared" si="1"/>
        <v>0</v>
      </c>
      <c r="K28" s="18">
        <f t="shared" si="2"/>
        <v>0</v>
      </c>
    </row>
    <row r="29" spans="1:11" ht="41.4">
      <c r="A29" s="12">
        <v>23</v>
      </c>
      <c r="B29" s="9" t="s">
        <v>250</v>
      </c>
      <c r="C29" s="12" t="s">
        <v>133</v>
      </c>
      <c r="D29" s="13">
        <v>70</v>
      </c>
      <c r="E29" s="9" t="s">
        <v>219</v>
      </c>
      <c r="F29" s="25"/>
      <c r="G29" s="26">
        <v>5</v>
      </c>
      <c r="H29" s="26"/>
      <c r="I29" s="18">
        <f t="shared" si="0"/>
        <v>0</v>
      </c>
      <c r="J29" s="18">
        <f t="shared" si="1"/>
        <v>0</v>
      </c>
      <c r="K29" s="18">
        <f t="shared" si="2"/>
        <v>0</v>
      </c>
    </row>
    <row r="30" spans="1:11" ht="41.4">
      <c r="A30" s="12">
        <v>24</v>
      </c>
      <c r="B30" s="9" t="s">
        <v>251</v>
      </c>
      <c r="C30" s="12" t="s">
        <v>133</v>
      </c>
      <c r="D30" s="13">
        <v>130</v>
      </c>
      <c r="E30" s="9" t="s">
        <v>252</v>
      </c>
      <c r="F30" s="25"/>
      <c r="G30" s="26">
        <v>23</v>
      </c>
      <c r="H30" s="26"/>
      <c r="I30" s="18">
        <f t="shared" si="0"/>
        <v>0</v>
      </c>
      <c r="J30" s="18">
        <f t="shared" si="1"/>
        <v>0</v>
      </c>
      <c r="K30" s="18">
        <f t="shared" si="2"/>
        <v>0</v>
      </c>
    </row>
    <row r="31" spans="1:11" ht="41.4">
      <c r="A31" s="12">
        <v>25</v>
      </c>
      <c r="B31" s="9" t="s">
        <v>253</v>
      </c>
      <c r="C31" s="12" t="s">
        <v>133</v>
      </c>
      <c r="D31" s="13">
        <v>9</v>
      </c>
      <c r="E31" s="9" t="s">
        <v>254</v>
      </c>
      <c r="F31" s="25"/>
      <c r="G31" s="26">
        <v>23</v>
      </c>
      <c r="H31" s="26"/>
      <c r="I31" s="18">
        <f t="shared" si="0"/>
        <v>0</v>
      </c>
      <c r="J31" s="18">
        <f t="shared" si="1"/>
        <v>0</v>
      </c>
      <c r="K31" s="18">
        <f t="shared" si="2"/>
        <v>0</v>
      </c>
    </row>
    <row r="32" spans="1:11" ht="55.2">
      <c r="A32" s="12">
        <v>26</v>
      </c>
      <c r="B32" s="9" t="s">
        <v>255</v>
      </c>
      <c r="C32" s="12" t="s">
        <v>133</v>
      </c>
      <c r="D32" s="13">
        <v>530</v>
      </c>
      <c r="E32" s="9" t="s">
        <v>226</v>
      </c>
      <c r="F32" s="25"/>
      <c r="G32" s="26">
        <v>8</v>
      </c>
      <c r="H32" s="26"/>
      <c r="I32" s="18">
        <f t="shared" si="0"/>
        <v>0</v>
      </c>
      <c r="J32" s="18">
        <f t="shared" si="1"/>
        <v>0</v>
      </c>
      <c r="K32" s="18">
        <f t="shared" si="2"/>
        <v>0</v>
      </c>
    </row>
    <row r="33" spans="1:11" ht="55.2">
      <c r="A33" s="12">
        <v>27</v>
      </c>
      <c r="B33" s="9" t="s">
        <v>256</v>
      </c>
      <c r="C33" s="12" t="s">
        <v>257</v>
      </c>
      <c r="D33" s="13">
        <v>150</v>
      </c>
      <c r="E33" s="9" t="s">
        <v>258</v>
      </c>
      <c r="F33" s="25"/>
      <c r="G33" s="26">
        <v>8</v>
      </c>
      <c r="H33" s="26"/>
      <c r="I33" s="18">
        <f t="shared" si="0"/>
        <v>0</v>
      </c>
      <c r="J33" s="18">
        <f t="shared" si="1"/>
        <v>0</v>
      </c>
      <c r="K33" s="18">
        <f t="shared" si="2"/>
        <v>0</v>
      </c>
    </row>
    <row r="34" spans="1:11" ht="55.2">
      <c r="A34" s="12">
        <v>28</v>
      </c>
      <c r="B34" s="9" t="s">
        <v>259</v>
      </c>
      <c r="C34" s="12" t="s">
        <v>257</v>
      </c>
      <c r="D34" s="13">
        <v>400</v>
      </c>
      <c r="E34" s="9" t="s">
        <v>260</v>
      </c>
      <c r="F34" s="25"/>
      <c r="G34" s="26">
        <v>8</v>
      </c>
      <c r="H34" s="26"/>
      <c r="I34" s="18">
        <f t="shared" si="0"/>
        <v>0</v>
      </c>
      <c r="J34" s="18">
        <f t="shared" si="1"/>
        <v>0</v>
      </c>
      <c r="K34" s="18">
        <f t="shared" si="2"/>
        <v>0</v>
      </c>
    </row>
    <row r="35" spans="1:11" ht="55.2">
      <c r="A35" s="12">
        <v>29</v>
      </c>
      <c r="B35" s="9" t="s">
        <v>261</v>
      </c>
      <c r="C35" s="12" t="s">
        <v>257</v>
      </c>
      <c r="D35" s="13">
        <v>900</v>
      </c>
      <c r="E35" s="9" t="s">
        <v>262</v>
      </c>
      <c r="F35" s="25"/>
      <c r="G35" s="26">
        <v>23</v>
      </c>
      <c r="H35" s="26"/>
      <c r="I35" s="18">
        <f t="shared" si="0"/>
        <v>0</v>
      </c>
      <c r="J35" s="18">
        <f t="shared" si="1"/>
        <v>0</v>
      </c>
      <c r="K35" s="18">
        <f t="shared" si="2"/>
        <v>0</v>
      </c>
    </row>
    <row r="36" spans="1:11" ht="55.2">
      <c r="A36" s="12">
        <v>30</v>
      </c>
      <c r="B36" s="9" t="s">
        <v>263</v>
      </c>
      <c r="C36" s="12" t="s">
        <v>257</v>
      </c>
      <c r="D36" s="13">
        <v>800</v>
      </c>
      <c r="E36" s="9" t="s">
        <v>264</v>
      </c>
      <c r="F36" s="25"/>
      <c r="G36" s="26">
        <v>8</v>
      </c>
      <c r="H36" s="26"/>
      <c r="I36" s="18">
        <f t="shared" si="0"/>
        <v>0</v>
      </c>
      <c r="J36" s="18">
        <f t="shared" si="1"/>
        <v>0</v>
      </c>
      <c r="K36" s="18">
        <f t="shared" si="2"/>
        <v>0</v>
      </c>
    </row>
    <row r="37" spans="1:11" ht="55.2">
      <c r="A37" s="12">
        <v>31</v>
      </c>
      <c r="B37" s="9" t="s">
        <v>265</v>
      </c>
      <c r="C37" s="12" t="s">
        <v>257</v>
      </c>
      <c r="D37" s="13">
        <v>500</v>
      </c>
      <c r="E37" s="9" t="s">
        <v>266</v>
      </c>
      <c r="F37" s="25"/>
      <c r="G37" s="26">
        <v>8</v>
      </c>
      <c r="H37" s="26"/>
      <c r="I37" s="18">
        <f t="shared" si="0"/>
        <v>0</v>
      </c>
      <c r="J37" s="18">
        <f t="shared" si="1"/>
        <v>0</v>
      </c>
      <c r="K37" s="18">
        <f t="shared" si="2"/>
        <v>0</v>
      </c>
    </row>
    <row r="38" spans="1:11" ht="41.4">
      <c r="A38" s="12">
        <v>32</v>
      </c>
      <c r="B38" s="9" t="s">
        <v>267</v>
      </c>
      <c r="C38" s="12" t="s">
        <v>268</v>
      </c>
      <c r="D38" s="13">
        <v>90</v>
      </c>
      <c r="E38" s="9" t="s">
        <v>269</v>
      </c>
      <c r="F38" s="25"/>
      <c r="G38" s="26">
        <v>5</v>
      </c>
      <c r="H38" s="26"/>
      <c r="I38" s="18">
        <f t="shared" si="0"/>
        <v>0</v>
      </c>
      <c r="J38" s="18">
        <f t="shared" si="1"/>
        <v>0</v>
      </c>
      <c r="K38" s="18">
        <f t="shared" si="2"/>
        <v>0</v>
      </c>
    </row>
    <row r="39" spans="1:11" ht="41.4">
      <c r="A39" s="12">
        <v>33</v>
      </c>
      <c r="B39" s="9" t="s">
        <v>270</v>
      </c>
      <c r="C39" s="12" t="s">
        <v>133</v>
      </c>
      <c r="D39" s="13">
        <v>14</v>
      </c>
      <c r="E39" s="9" t="s">
        <v>271</v>
      </c>
      <c r="F39" s="25"/>
      <c r="G39" s="26">
        <v>23</v>
      </c>
      <c r="H39" s="26"/>
      <c r="I39" s="18">
        <f t="shared" ref="I39:I70" si="3">IF(OR(D39="",H39=""),0,D39*H39)</f>
        <v>0</v>
      </c>
      <c r="J39" s="18">
        <f t="shared" ref="J39:J70" si="4">IF(OR(I39="",G39=""),0,I39*G39/100)</f>
        <v>0</v>
      </c>
      <c r="K39" s="18">
        <f t="shared" ref="K39:K70" si="5">I39+J39</f>
        <v>0</v>
      </c>
    </row>
    <row r="40" spans="1:11" ht="55.2">
      <c r="A40" s="12">
        <v>34</v>
      </c>
      <c r="B40" s="9" t="s">
        <v>272</v>
      </c>
      <c r="C40" s="12" t="s">
        <v>54</v>
      </c>
      <c r="D40" s="13">
        <v>50</v>
      </c>
      <c r="E40" s="9" t="s">
        <v>273</v>
      </c>
      <c r="F40" s="25"/>
      <c r="G40" s="26">
        <v>5</v>
      </c>
      <c r="H40" s="26"/>
      <c r="I40" s="18">
        <f t="shared" si="3"/>
        <v>0</v>
      </c>
      <c r="J40" s="18">
        <f t="shared" si="4"/>
        <v>0</v>
      </c>
      <c r="K40" s="18">
        <f t="shared" si="5"/>
        <v>0</v>
      </c>
    </row>
    <row r="41" spans="1:11" ht="55.2">
      <c r="A41" s="12">
        <v>35</v>
      </c>
      <c r="B41" s="9" t="s">
        <v>274</v>
      </c>
      <c r="C41" s="12" t="s">
        <v>69</v>
      </c>
      <c r="D41" s="13">
        <v>50</v>
      </c>
      <c r="E41" s="9" t="s">
        <v>275</v>
      </c>
      <c r="F41" s="25"/>
      <c r="G41" s="26">
        <v>5</v>
      </c>
      <c r="H41" s="26"/>
      <c r="I41" s="18">
        <f t="shared" si="3"/>
        <v>0</v>
      </c>
      <c r="J41" s="18">
        <f t="shared" si="4"/>
        <v>0</v>
      </c>
      <c r="K41" s="18">
        <f t="shared" si="5"/>
        <v>0</v>
      </c>
    </row>
    <row r="42" spans="1:11" ht="41.4">
      <c r="A42" s="12">
        <v>36</v>
      </c>
      <c r="B42" s="9" t="s">
        <v>276</v>
      </c>
      <c r="C42" s="12" t="s">
        <v>69</v>
      </c>
      <c r="D42" s="13">
        <v>130</v>
      </c>
      <c r="E42" s="9" t="s">
        <v>277</v>
      </c>
      <c r="F42" s="25"/>
      <c r="G42" s="26">
        <v>5</v>
      </c>
      <c r="H42" s="26"/>
      <c r="I42" s="18">
        <f t="shared" si="3"/>
        <v>0</v>
      </c>
      <c r="J42" s="18">
        <f t="shared" si="4"/>
        <v>0</v>
      </c>
      <c r="K42" s="18">
        <f t="shared" si="5"/>
        <v>0</v>
      </c>
    </row>
    <row r="43" spans="1:11" ht="41.4">
      <c r="A43" s="12">
        <v>37</v>
      </c>
      <c r="B43" s="9" t="s">
        <v>278</v>
      </c>
      <c r="C43" s="12" t="s">
        <v>69</v>
      </c>
      <c r="D43" s="13">
        <v>10</v>
      </c>
      <c r="E43" s="9" t="s">
        <v>277</v>
      </c>
      <c r="F43" s="25"/>
      <c r="G43" s="26">
        <v>5</v>
      </c>
      <c r="H43" s="26"/>
      <c r="I43" s="18">
        <f t="shared" si="3"/>
        <v>0</v>
      </c>
      <c r="J43" s="18">
        <f t="shared" si="4"/>
        <v>0</v>
      </c>
      <c r="K43" s="18">
        <f t="shared" si="5"/>
        <v>0</v>
      </c>
    </row>
    <row r="44" spans="1:11" ht="41.4">
      <c r="A44" s="12">
        <v>38</v>
      </c>
      <c r="B44" s="9" t="s">
        <v>279</v>
      </c>
      <c r="C44" s="12" t="s">
        <v>69</v>
      </c>
      <c r="D44" s="13">
        <v>5</v>
      </c>
      <c r="E44" s="9" t="s">
        <v>277</v>
      </c>
      <c r="F44" s="25"/>
      <c r="G44" s="26">
        <v>5</v>
      </c>
      <c r="H44" s="26"/>
      <c r="I44" s="18">
        <f t="shared" si="3"/>
        <v>0</v>
      </c>
      <c r="J44" s="18">
        <f t="shared" si="4"/>
        <v>0</v>
      </c>
      <c r="K44" s="18">
        <f t="shared" si="5"/>
        <v>0</v>
      </c>
    </row>
    <row r="45" spans="1:11" ht="41.4">
      <c r="A45" s="12">
        <v>39</v>
      </c>
      <c r="B45" s="9" t="s">
        <v>280</v>
      </c>
      <c r="C45" s="12" t="s">
        <v>69</v>
      </c>
      <c r="D45" s="13">
        <v>5</v>
      </c>
      <c r="E45" s="9" t="s">
        <v>277</v>
      </c>
      <c r="F45" s="25"/>
      <c r="G45" s="26">
        <v>5</v>
      </c>
      <c r="H45" s="26"/>
      <c r="I45" s="18">
        <f t="shared" si="3"/>
        <v>0</v>
      </c>
      <c r="J45" s="18">
        <f t="shared" si="4"/>
        <v>0</v>
      </c>
      <c r="K45" s="18">
        <f t="shared" si="5"/>
        <v>0</v>
      </c>
    </row>
    <row r="46" spans="1:11" ht="41.4">
      <c r="A46" s="12">
        <v>40</v>
      </c>
      <c r="B46" s="9" t="s">
        <v>281</v>
      </c>
      <c r="C46" s="12" t="s">
        <v>282</v>
      </c>
      <c r="D46" s="13">
        <v>250</v>
      </c>
      <c r="E46" s="9" t="s">
        <v>283</v>
      </c>
      <c r="F46" s="25"/>
      <c r="G46" s="26">
        <v>8</v>
      </c>
      <c r="H46" s="26"/>
      <c r="I46" s="18">
        <f t="shared" si="3"/>
        <v>0</v>
      </c>
      <c r="J46" s="18">
        <f t="shared" si="4"/>
        <v>0</v>
      </c>
      <c r="K46" s="18">
        <f t="shared" si="5"/>
        <v>0</v>
      </c>
    </row>
    <row r="47" spans="1:11" ht="55.2">
      <c r="A47" s="12">
        <v>41</v>
      </c>
      <c r="B47" s="9" t="s">
        <v>284</v>
      </c>
      <c r="C47" s="12" t="s">
        <v>133</v>
      </c>
      <c r="D47" s="13">
        <v>50</v>
      </c>
      <c r="E47" s="9" t="s">
        <v>285</v>
      </c>
      <c r="F47" s="25"/>
      <c r="G47" s="26">
        <v>8</v>
      </c>
      <c r="H47" s="26"/>
      <c r="I47" s="18">
        <f t="shared" si="3"/>
        <v>0</v>
      </c>
      <c r="J47" s="18">
        <f t="shared" si="4"/>
        <v>0</v>
      </c>
      <c r="K47" s="18">
        <f t="shared" si="5"/>
        <v>0</v>
      </c>
    </row>
    <row r="48" spans="1:11" ht="55.2">
      <c r="A48" s="12">
        <v>42</v>
      </c>
      <c r="B48" s="9" t="s">
        <v>286</v>
      </c>
      <c r="C48" s="12" t="s">
        <v>133</v>
      </c>
      <c r="D48" s="13">
        <v>80</v>
      </c>
      <c r="E48" s="9" t="s">
        <v>226</v>
      </c>
      <c r="F48" s="25"/>
      <c r="G48" s="26">
        <v>8</v>
      </c>
      <c r="H48" s="26"/>
      <c r="I48" s="18">
        <f t="shared" si="3"/>
        <v>0</v>
      </c>
      <c r="J48" s="18">
        <f t="shared" si="4"/>
        <v>0</v>
      </c>
      <c r="K48" s="18">
        <f t="shared" si="5"/>
        <v>0</v>
      </c>
    </row>
    <row r="49" spans="1:11" ht="55.2">
      <c r="A49" s="12">
        <v>43</v>
      </c>
      <c r="B49" s="9" t="s">
        <v>287</v>
      </c>
      <c r="C49" s="12" t="s">
        <v>133</v>
      </c>
      <c r="D49" s="13">
        <v>150</v>
      </c>
      <c r="E49" s="9" t="s">
        <v>273</v>
      </c>
      <c r="F49" s="25"/>
      <c r="G49" s="26">
        <v>5</v>
      </c>
      <c r="H49" s="26"/>
      <c r="I49" s="18">
        <f t="shared" si="3"/>
        <v>0</v>
      </c>
      <c r="J49" s="18">
        <f t="shared" si="4"/>
        <v>0</v>
      </c>
      <c r="K49" s="18">
        <f t="shared" si="5"/>
        <v>0</v>
      </c>
    </row>
    <row r="50" spans="1:11" ht="55.2">
      <c r="A50" s="12">
        <v>44</v>
      </c>
      <c r="B50" s="9" t="s">
        <v>288</v>
      </c>
      <c r="C50" s="12" t="s">
        <v>133</v>
      </c>
      <c r="D50" s="13">
        <v>30</v>
      </c>
      <c r="E50" s="9" t="s">
        <v>289</v>
      </c>
      <c r="F50" s="25"/>
      <c r="G50" s="26">
        <v>5</v>
      </c>
      <c r="H50" s="26"/>
      <c r="I50" s="18">
        <f t="shared" si="3"/>
        <v>0</v>
      </c>
      <c r="J50" s="18">
        <f t="shared" si="4"/>
        <v>0</v>
      </c>
      <c r="K50" s="18">
        <f t="shared" si="5"/>
        <v>0</v>
      </c>
    </row>
    <row r="51" spans="1:11" ht="55.2">
      <c r="A51" s="12">
        <v>45</v>
      </c>
      <c r="B51" s="9" t="s">
        <v>290</v>
      </c>
      <c r="C51" s="12" t="s">
        <v>133</v>
      </c>
      <c r="D51" s="13">
        <v>800</v>
      </c>
      <c r="E51" s="9" t="s">
        <v>289</v>
      </c>
      <c r="F51" s="25"/>
      <c r="G51" s="26">
        <v>5</v>
      </c>
      <c r="H51" s="26"/>
      <c r="I51" s="18">
        <f t="shared" si="3"/>
        <v>0</v>
      </c>
      <c r="J51" s="18">
        <f t="shared" si="4"/>
        <v>0</v>
      </c>
      <c r="K51" s="18">
        <f t="shared" si="5"/>
        <v>0</v>
      </c>
    </row>
    <row r="52" spans="1:11" ht="41.4">
      <c r="A52" s="12">
        <v>46</v>
      </c>
      <c r="B52" s="9" t="s">
        <v>291</v>
      </c>
      <c r="C52" s="12" t="s">
        <v>133</v>
      </c>
      <c r="D52" s="13">
        <v>230</v>
      </c>
      <c r="E52" s="9" t="s">
        <v>292</v>
      </c>
      <c r="F52" s="25"/>
      <c r="G52" s="26">
        <v>5</v>
      </c>
      <c r="H52" s="26"/>
      <c r="I52" s="18">
        <f t="shared" si="3"/>
        <v>0</v>
      </c>
      <c r="J52" s="18">
        <f t="shared" si="4"/>
        <v>0</v>
      </c>
      <c r="K52" s="18">
        <f t="shared" si="5"/>
        <v>0</v>
      </c>
    </row>
    <row r="53" spans="1:11" ht="41.4">
      <c r="A53" s="12">
        <v>47</v>
      </c>
      <c r="B53" s="9" t="s">
        <v>293</v>
      </c>
      <c r="C53" s="12" t="s">
        <v>133</v>
      </c>
      <c r="D53" s="13">
        <v>11</v>
      </c>
      <c r="E53" s="9" t="s">
        <v>294</v>
      </c>
      <c r="F53" s="25"/>
      <c r="G53" s="26">
        <v>5</v>
      </c>
      <c r="H53" s="26"/>
      <c r="I53" s="18">
        <f t="shared" si="3"/>
        <v>0</v>
      </c>
      <c r="J53" s="18">
        <f t="shared" si="4"/>
        <v>0</v>
      </c>
      <c r="K53" s="18">
        <f t="shared" si="5"/>
        <v>0</v>
      </c>
    </row>
    <row r="54" spans="1:11" ht="41.4">
      <c r="A54" s="12">
        <v>48</v>
      </c>
      <c r="B54" s="9" t="s">
        <v>295</v>
      </c>
      <c r="C54" s="12" t="s">
        <v>133</v>
      </c>
      <c r="D54" s="13">
        <v>64</v>
      </c>
      <c r="E54" s="9" t="s">
        <v>294</v>
      </c>
      <c r="F54" s="25"/>
      <c r="G54" s="26">
        <v>5</v>
      </c>
      <c r="H54" s="26"/>
      <c r="I54" s="18">
        <f t="shared" si="3"/>
        <v>0</v>
      </c>
      <c r="J54" s="18">
        <f t="shared" si="4"/>
        <v>0</v>
      </c>
      <c r="K54" s="18">
        <f t="shared" si="5"/>
        <v>0</v>
      </c>
    </row>
    <row r="55" spans="1:11" ht="41.4">
      <c r="A55" s="12">
        <v>49</v>
      </c>
      <c r="B55" s="9" t="s">
        <v>296</v>
      </c>
      <c r="C55" s="12" t="s">
        <v>133</v>
      </c>
      <c r="D55" s="13">
        <v>11</v>
      </c>
      <c r="E55" s="9" t="s">
        <v>294</v>
      </c>
      <c r="F55" s="25"/>
      <c r="G55" s="26">
        <v>5</v>
      </c>
      <c r="H55" s="26"/>
      <c r="I55" s="18">
        <f t="shared" si="3"/>
        <v>0</v>
      </c>
      <c r="J55" s="18">
        <f t="shared" si="4"/>
        <v>0</v>
      </c>
      <c r="K55" s="18">
        <f t="shared" si="5"/>
        <v>0</v>
      </c>
    </row>
    <row r="56" spans="1:11" ht="41.4">
      <c r="A56" s="12">
        <v>50</v>
      </c>
      <c r="B56" s="9" t="s">
        <v>297</v>
      </c>
      <c r="C56" s="12" t="s">
        <v>54</v>
      </c>
      <c r="D56" s="13">
        <v>200</v>
      </c>
      <c r="E56" s="9" t="s">
        <v>298</v>
      </c>
      <c r="F56" s="25"/>
      <c r="G56" s="26">
        <v>5</v>
      </c>
      <c r="H56" s="26"/>
      <c r="I56" s="18">
        <f t="shared" si="3"/>
        <v>0</v>
      </c>
      <c r="J56" s="18">
        <f t="shared" si="4"/>
        <v>0</v>
      </c>
      <c r="K56" s="18">
        <f t="shared" si="5"/>
        <v>0</v>
      </c>
    </row>
    <row r="57" spans="1:11" ht="41.4">
      <c r="A57" s="12">
        <v>51</v>
      </c>
      <c r="B57" s="9" t="s">
        <v>299</v>
      </c>
      <c r="C57" s="12" t="s">
        <v>133</v>
      </c>
      <c r="D57" s="13">
        <v>10</v>
      </c>
      <c r="E57" s="9" t="s">
        <v>300</v>
      </c>
      <c r="F57" s="25"/>
      <c r="G57" s="26">
        <v>5</v>
      </c>
      <c r="H57" s="26"/>
      <c r="I57" s="18">
        <f t="shared" si="3"/>
        <v>0</v>
      </c>
      <c r="J57" s="18">
        <f t="shared" si="4"/>
        <v>0</v>
      </c>
      <c r="K57" s="18">
        <f t="shared" si="5"/>
        <v>0</v>
      </c>
    </row>
    <row r="58" spans="1:11" ht="41.4">
      <c r="A58" s="12">
        <v>52</v>
      </c>
      <c r="B58" s="9" t="s">
        <v>301</v>
      </c>
      <c r="C58" s="12" t="s">
        <v>133</v>
      </c>
      <c r="D58" s="13">
        <v>10</v>
      </c>
      <c r="E58" s="9" t="s">
        <v>302</v>
      </c>
      <c r="F58" s="25"/>
      <c r="G58" s="26">
        <v>5</v>
      </c>
      <c r="H58" s="26"/>
      <c r="I58" s="18">
        <f t="shared" si="3"/>
        <v>0</v>
      </c>
      <c r="J58" s="18">
        <f t="shared" si="4"/>
        <v>0</v>
      </c>
      <c r="K58" s="18">
        <f t="shared" si="5"/>
        <v>0</v>
      </c>
    </row>
    <row r="59" spans="1:11" ht="55.2">
      <c r="A59" s="12">
        <v>53</v>
      </c>
      <c r="B59" s="9" t="s">
        <v>303</v>
      </c>
      <c r="C59" s="12" t="s">
        <v>133</v>
      </c>
      <c r="D59" s="13">
        <v>10</v>
      </c>
      <c r="E59" s="9" t="s">
        <v>217</v>
      </c>
      <c r="F59" s="25"/>
      <c r="G59" s="26">
        <v>8</v>
      </c>
      <c r="H59" s="26"/>
      <c r="I59" s="18">
        <f t="shared" si="3"/>
        <v>0</v>
      </c>
      <c r="J59" s="18">
        <f t="shared" si="4"/>
        <v>0</v>
      </c>
      <c r="K59" s="18">
        <f t="shared" si="5"/>
        <v>0</v>
      </c>
    </row>
    <row r="60" spans="1:11" ht="41.4">
      <c r="A60" s="12">
        <v>54</v>
      </c>
      <c r="B60" s="9" t="s">
        <v>304</v>
      </c>
      <c r="C60" s="12" t="s">
        <v>133</v>
      </c>
      <c r="D60" s="13">
        <v>130</v>
      </c>
      <c r="E60" s="9" t="s">
        <v>305</v>
      </c>
      <c r="F60" s="25"/>
      <c r="G60" s="26">
        <v>5</v>
      </c>
      <c r="H60" s="26"/>
      <c r="I60" s="18">
        <f t="shared" si="3"/>
        <v>0</v>
      </c>
      <c r="J60" s="18">
        <f t="shared" si="4"/>
        <v>0</v>
      </c>
      <c r="K60" s="18">
        <f t="shared" si="5"/>
        <v>0</v>
      </c>
    </row>
    <row r="61" spans="1:11" ht="41.4">
      <c r="A61" s="12">
        <v>55</v>
      </c>
      <c r="B61" s="9" t="s">
        <v>306</v>
      </c>
      <c r="C61" s="12" t="s">
        <v>133</v>
      </c>
      <c r="D61" s="13">
        <v>100</v>
      </c>
      <c r="E61" s="9" t="s">
        <v>305</v>
      </c>
      <c r="F61" s="25"/>
      <c r="G61" s="26">
        <v>5</v>
      </c>
      <c r="H61" s="26"/>
      <c r="I61" s="18">
        <f t="shared" si="3"/>
        <v>0</v>
      </c>
      <c r="J61" s="18">
        <f t="shared" si="4"/>
        <v>0</v>
      </c>
      <c r="K61" s="18">
        <f t="shared" si="5"/>
        <v>0</v>
      </c>
    </row>
    <row r="62" spans="1:11" ht="41.4">
      <c r="A62" s="12">
        <v>56</v>
      </c>
      <c r="B62" s="9" t="s">
        <v>307</v>
      </c>
      <c r="C62" s="12" t="s">
        <v>133</v>
      </c>
      <c r="D62" s="13">
        <v>60</v>
      </c>
      <c r="E62" s="9" t="s">
        <v>305</v>
      </c>
      <c r="F62" s="25"/>
      <c r="G62" s="26">
        <v>5</v>
      </c>
      <c r="H62" s="26"/>
      <c r="I62" s="18">
        <f t="shared" si="3"/>
        <v>0</v>
      </c>
      <c r="J62" s="18">
        <f t="shared" si="4"/>
        <v>0</v>
      </c>
      <c r="K62" s="18">
        <f t="shared" si="5"/>
        <v>0</v>
      </c>
    </row>
    <row r="63" spans="1:11" ht="41.4">
      <c r="A63" s="12">
        <v>57</v>
      </c>
      <c r="B63" s="9" t="s">
        <v>308</v>
      </c>
      <c r="C63" s="12" t="s">
        <v>133</v>
      </c>
      <c r="D63" s="13">
        <v>25</v>
      </c>
      <c r="E63" s="9" t="s">
        <v>305</v>
      </c>
      <c r="F63" s="25"/>
      <c r="G63" s="26">
        <v>5</v>
      </c>
      <c r="H63" s="26"/>
      <c r="I63" s="18">
        <f t="shared" si="3"/>
        <v>0</v>
      </c>
      <c r="J63" s="18">
        <f t="shared" si="4"/>
        <v>0</v>
      </c>
      <c r="K63" s="18">
        <f t="shared" si="5"/>
        <v>0</v>
      </c>
    </row>
    <row r="64" spans="1:11" ht="41.4">
      <c r="A64" s="12">
        <v>58</v>
      </c>
      <c r="B64" s="9" t="s">
        <v>309</v>
      </c>
      <c r="C64" s="12" t="s">
        <v>133</v>
      </c>
      <c r="D64" s="13">
        <v>28</v>
      </c>
      <c r="E64" s="9" t="s">
        <v>310</v>
      </c>
      <c r="F64" s="25"/>
      <c r="G64" s="26">
        <v>5</v>
      </c>
      <c r="H64" s="26"/>
      <c r="I64" s="18">
        <f t="shared" si="3"/>
        <v>0</v>
      </c>
      <c r="J64" s="18">
        <f t="shared" si="4"/>
        <v>0</v>
      </c>
      <c r="K64" s="18">
        <f t="shared" si="5"/>
        <v>0</v>
      </c>
    </row>
    <row r="65" spans="1:11" ht="41.4">
      <c r="A65" s="12">
        <v>59</v>
      </c>
      <c r="B65" s="9" t="s">
        <v>311</v>
      </c>
      <c r="C65" s="12" t="s">
        <v>133</v>
      </c>
      <c r="D65" s="13">
        <v>10</v>
      </c>
      <c r="E65" s="9" t="s">
        <v>305</v>
      </c>
      <c r="F65" s="25"/>
      <c r="G65" s="26">
        <v>5</v>
      </c>
      <c r="H65" s="26"/>
      <c r="I65" s="18">
        <f t="shared" si="3"/>
        <v>0</v>
      </c>
      <c r="J65" s="18">
        <f t="shared" si="4"/>
        <v>0</v>
      </c>
      <c r="K65" s="18">
        <f t="shared" si="5"/>
        <v>0</v>
      </c>
    </row>
    <row r="66" spans="1:11" ht="41.4">
      <c r="A66" s="12">
        <v>60</v>
      </c>
      <c r="B66" s="9" t="s">
        <v>312</v>
      </c>
      <c r="C66" s="12" t="s">
        <v>133</v>
      </c>
      <c r="D66" s="13">
        <v>88</v>
      </c>
      <c r="E66" s="9" t="s">
        <v>305</v>
      </c>
      <c r="F66" s="25"/>
      <c r="G66" s="26">
        <v>5</v>
      </c>
      <c r="H66" s="26"/>
      <c r="I66" s="18">
        <f t="shared" si="3"/>
        <v>0</v>
      </c>
      <c r="J66" s="18">
        <f t="shared" si="4"/>
        <v>0</v>
      </c>
      <c r="K66" s="18">
        <f t="shared" si="5"/>
        <v>0</v>
      </c>
    </row>
    <row r="67" spans="1:11" ht="41.4">
      <c r="A67" s="12">
        <v>61</v>
      </c>
      <c r="B67" s="9" t="s">
        <v>313</v>
      </c>
      <c r="C67" s="12" t="s">
        <v>133</v>
      </c>
      <c r="D67" s="13">
        <v>97</v>
      </c>
      <c r="E67" s="9" t="s">
        <v>305</v>
      </c>
      <c r="F67" s="25"/>
      <c r="G67" s="26">
        <v>5</v>
      </c>
      <c r="H67" s="26"/>
      <c r="I67" s="18">
        <f t="shared" si="3"/>
        <v>0</v>
      </c>
      <c r="J67" s="18">
        <f t="shared" si="4"/>
        <v>0</v>
      </c>
      <c r="K67" s="18">
        <f t="shared" si="5"/>
        <v>0</v>
      </c>
    </row>
    <row r="68" spans="1:11" ht="41.4">
      <c r="A68" s="12">
        <v>62</v>
      </c>
      <c r="B68" s="9" t="s">
        <v>314</v>
      </c>
      <c r="C68" s="12" t="s">
        <v>133</v>
      </c>
      <c r="D68" s="13">
        <v>102</v>
      </c>
      <c r="E68" s="9" t="s">
        <v>310</v>
      </c>
      <c r="F68" s="25"/>
      <c r="G68" s="26">
        <v>5</v>
      </c>
      <c r="H68" s="26"/>
      <c r="I68" s="18">
        <f t="shared" si="3"/>
        <v>0</v>
      </c>
      <c r="J68" s="18">
        <f t="shared" si="4"/>
        <v>0</v>
      </c>
      <c r="K68" s="18">
        <f t="shared" si="5"/>
        <v>0</v>
      </c>
    </row>
    <row r="69" spans="1:11" ht="41.4">
      <c r="A69" s="12">
        <v>63</v>
      </c>
      <c r="B69" s="9" t="s">
        <v>315</v>
      </c>
      <c r="C69" s="12" t="s">
        <v>133</v>
      </c>
      <c r="D69" s="13">
        <v>317</v>
      </c>
      <c r="E69" s="9" t="s">
        <v>305</v>
      </c>
      <c r="F69" s="25"/>
      <c r="G69" s="26">
        <v>5</v>
      </c>
      <c r="H69" s="26"/>
      <c r="I69" s="18">
        <f t="shared" si="3"/>
        <v>0</v>
      </c>
      <c r="J69" s="18">
        <f t="shared" si="4"/>
        <v>0</v>
      </c>
      <c r="K69" s="18">
        <f t="shared" si="5"/>
        <v>0</v>
      </c>
    </row>
    <row r="70" spans="1:11" ht="41.4">
      <c r="A70" s="12">
        <v>64</v>
      </c>
      <c r="B70" s="9" t="s">
        <v>316</v>
      </c>
      <c r="C70" s="12" t="s">
        <v>133</v>
      </c>
      <c r="D70" s="13">
        <v>138</v>
      </c>
      <c r="E70" s="9" t="s">
        <v>310</v>
      </c>
      <c r="F70" s="25"/>
      <c r="G70" s="26">
        <v>5</v>
      </c>
      <c r="H70" s="26"/>
      <c r="I70" s="18">
        <f t="shared" si="3"/>
        <v>0</v>
      </c>
      <c r="J70" s="18">
        <f t="shared" si="4"/>
        <v>0</v>
      </c>
      <c r="K70" s="18">
        <f t="shared" si="5"/>
        <v>0</v>
      </c>
    </row>
    <row r="71" spans="1:11" ht="55.2">
      <c r="A71" s="12">
        <v>65</v>
      </c>
      <c r="B71" s="9" t="s">
        <v>317</v>
      </c>
      <c r="C71" s="12" t="s">
        <v>133</v>
      </c>
      <c r="D71" s="13">
        <v>28</v>
      </c>
      <c r="E71" s="9" t="s">
        <v>215</v>
      </c>
      <c r="F71" s="25"/>
      <c r="G71" s="26">
        <v>5</v>
      </c>
      <c r="H71" s="26"/>
      <c r="I71" s="18">
        <f t="shared" ref="I71:I102" si="6">IF(OR(D71="",H71=""),0,D71*H71)</f>
        <v>0</v>
      </c>
      <c r="J71" s="18">
        <f t="shared" ref="J71:J102" si="7">IF(OR(I71="",G71=""),0,I71*G71/100)</f>
        <v>0</v>
      </c>
      <c r="K71" s="18">
        <f t="shared" ref="K71:K102" si="8">I71+J71</f>
        <v>0</v>
      </c>
    </row>
    <row r="72" spans="1:11" ht="41.4">
      <c r="A72" s="12">
        <v>66</v>
      </c>
      <c r="B72" s="9" t="s">
        <v>318</v>
      </c>
      <c r="C72" s="12" t="s">
        <v>133</v>
      </c>
      <c r="D72" s="13">
        <v>3</v>
      </c>
      <c r="E72" s="9" t="s">
        <v>294</v>
      </c>
      <c r="F72" s="25"/>
      <c r="G72" s="26">
        <v>5</v>
      </c>
      <c r="H72" s="26"/>
      <c r="I72" s="18">
        <f t="shared" si="6"/>
        <v>0</v>
      </c>
      <c r="J72" s="18">
        <f t="shared" si="7"/>
        <v>0</v>
      </c>
      <c r="K72" s="18">
        <f t="shared" si="8"/>
        <v>0</v>
      </c>
    </row>
    <row r="73" spans="1:11" ht="41.4">
      <c r="A73" s="12">
        <v>67</v>
      </c>
      <c r="B73" s="9" t="s">
        <v>319</v>
      </c>
      <c r="C73" s="12" t="s">
        <v>133</v>
      </c>
      <c r="D73" s="13">
        <v>300</v>
      </c>
      <c r="E73" s="9" t="s">
        <v>219</v>
      </c>
      <c r="F73" s="25"/>
      <c r="G73" s="26">
        <v>5</v>
      </c>
      <c r="H73" s="26"/>
      <c r="I73" s="18">
        <f t="shared" si="6"/>
        <v>0</v>
      </c>
      <c r="J73" s="18">
        <f t="shared" si="7"/>
        <v>0</v>
      </c>
      <c r="K73" s="18">
        <f t="shared" si="8"/>
        <v>0</v>
      </c>
    </row>
    <row r="74" spans="1:11" ht="41.4">
      <c r="A74" s="12">
        <v>68</v>
      </c>
      <c r="B74" s="9" t="s">
        <v>320</v>
      </c>
      <c r="C74" s="12" t="s">
        <v>133</v>
      </c>
      <c r="D74" s="13">
        <v>12</v>
      </c>
      <c r="E74" s="9" t="s">
        <v>321</v>
      </c>
      <c r="F74" s="25"/>
      <c r="G74" s="26">
        <v>5</v>
      </c>
      <c r="H74" s="26"/>
      <c r="I74" s="18">
        <f t="shared" si="6"/>
        <v>0</v>
      </c>
      <c r="J74" s="18">
        <f t="shared" si="7"/>
        <v>0</v>
      </c>
      <c r="K74" s="18">
        <f t="shared" si="8"/>
        <v>0</v>
      </c>
    </row>
    <row r="75" spans="1:11" ht="55.2">
      <c r="A75" s="12">
        <v>69</v>
      </c>
      <c r="B75" s="9" t="s">
        <v>322</v>
      </c>
      <c r="C75" s="12" t="s">
        <v>133</v>
      </c>
      <c r="D75" s="13">
        <v>20</v>
      </c>
      <c r="E75" s="9" t="s">
        <v>215</v>
      </c>
      <c r="F75" s="25"/>
      <c r="G75" s="26">
        <v>5</v>
      </c>
      <c r="H75" s="26"/>
      <c r="I75" s="18">
        <f t="shared" si="6"/>
        <v>0</v>
      </c>
      <c r="J75" s="18">
        <f t="shared" si="7"/>
        <v>0</v>
      </c>
      <c r="K75" s="18">
        <f t="shared" si="8"/>
        <v>0</v>
      </c>
    </row>
    <row r="76" spans="1:11" ht="41.4">
      <c r="A76" s="12">
        <v>70</v>
      </c>
      <c r="B76" s="9" t="s">
        <v>323</v>
      </c>
      <c r="C76" s="12" t="s">
        <v>133</v>
      </c>
      <c r="D76" s="13">
        <v>800</v>
      </c>
      <c r="E76" s="9" t="s">
        <v>324</v>
      </c>
      <c r="F76" s="25"/>
      <c r="G76" s="26">
        <v>5</v>
      </c>
      <c r="H76" s="26"/>
      <c r="I76" s="18">
        <f t="shared" si="6"/>
        <v>0</v>
      </c>
      <c r="J76" s="18">
        <f t="shared" si="7"/>
        <v>0</v>
      </c>
      <c r="K76" s="18">
        <f t="shared" si="8"/>
        <v>0</v>
      </c>
    </row>
    <row r="77" spans="1:11" ht="41.4">
      <c r="A77" s="12">
        <v>71</v>
      </c>
      <c r="B77" s="9" t="s">
        <v>325</v>
      </c>
      <c r="C77" s="12" t="s">
        <v>133</v>
      </c>
      <c r="D77" s="13">
        <v>20</v>
      </c>
      <c r="E77" s="9" t="s">
        <v>326</v>
      </c>
      <c r="F77" s="25"/>
      <c r="G77" s="26">
        <v>8</v>
      </c>
      <c r="H77" s="26"/>
      <c r="I77" s="18">
        <f t="shared" si="6"/>
        <v>0</v>
      </c>
      <c r="J77" s="18">
        <f t="shared" si="7"/>
        <v>0</v>
      </c>
      <c r="K77" s="18">
        <f t="shared" si="8"/>
        <v>0</v>
      </c>
    </row>
    <row r="78" spans="1:11" ht="41.4">
      <c r="A78" s="12">
        <v>72</v>
      </c>
      <c r="B78" s="9" t="s">
        <v>327</v>
      </c>
      <c r="C78" s="12" t="s">
        <v>54</v>
      </c>
      <c r="D78" s="13">
        <v>3</v>
      </c>
      <c r="E78" s="9" t="s">
        <v>328</v>
      </c>
      <c r="F78" s="25"/>
      <c r="G78" s="26">
        <v>5</v>
      </c>
      <c r="H78" s="26"/>
      <c r="I78" s="18">
        <f t="shared" si="6"/>
        <v>0</v>
      </c>
      <c r="J78" s="18">
        <f t="shared" si="7"/>
        <v>0</v>
      </c>
      <c r="K78" s="18">
        <f t="shared" si="8"/>
        <v>0</v>
      </c>
    </row>
    <row r="79" spans="1:11" ht="41.4">
      <c r="A79" s="12">
        <v>73</v>
      </c>
      <c r="B79" s="9" t="s">
        <v>329</v>
      </c>
      <c r="C79" s="12" t="s">
        <v>69</v>
      </c>
      <c r="D79" s="13">
        <v>400</v>
      </c>
      <c r="E79" s="9" t="s">
        <v>328</v>
      </c>
      <c r="F79" s="25"/>
      <c r="G79" s="26">
        <v>5</v>
      </c>
      <c r="H79" s="26"/>
      <c r="I79" s="18">
        <f t="shared" si="6"/>
        <v>0</v>
      </c>
      <c r="J79" s="18">
        <f t="shared" si="7"/>
        <v>0</v>
      </c>
      <c r="K79" s="18">
        <f t="shared" si="8"/>
        <v>0</v>
      </c>
    </row>
    <row r="80" spans="1:11" ht="55.2">
      <c r="A80" s="12">
        <v>74</v>
      </c>
      <c r="B80" s="9" t="s">
        <v>330</v>
      </c>
      <c r="C80" s="12" t="s">
        <v>144</v>
      </c>
      <c r="D80" s="13">
        <v>20</v>
      </c>
      <c r="E80" s="9" t="s">
        <v>331</v>
      </c>
      <c r="F80" s="25"/>
      <c r="G80" s="26">
        <v>5</v>
      </c>
      <c r="H80" s="26"/>
      <c r="I80" s="18">
        <f t="shared" si="6"/>
        <v>0</v>
      </c>
      <c r="J80" s="18">
        <f t="shared" si="7"/>
        <v>0</v>
      </c>
      <c r="K80" s="18">
        <f t="shared" si="8"/>
        <v>0</v>
      </c>
    </row>
    <row r="81" spans="1:11" ht="41.4">
      <c r="A81" s="12">
        <v>75</v>
      </c>
      <c r="B81" s="9" t="s">
        <v>332</v>
      </c>
      <c r="C81" s="12" t="s">
        <v>54</v>
      </c>
      <c r="D81" s="13">
        <v>50</v>
      </c>
      <c r="E81" s="9" t="s">
        <v>333</v>
      </c>
      <c r="F81" s="25"/>
      <c r="G81" s="26">
        <v>5</v>
      </c>
      <c r="H81" s="26"/>
      <c r="I81" s="18">
        <f t="shared" si="6"/>
        <v>0</v>
      </c>
      <c r="J81" s="18">
        <f t="shared" si="7"/>
        <v>0</v>
      </c>
      <c r="K81" s="18">
        <f t="shared" si="8"/>
        <v>0</v>
      </c>
    </row>
    <row r="82" spans="1:11" ht="41.4">
      <c r="A82" s="12">
        <v>76</v>
      </c>
      <c r="B82" s="9" t="s">
        <v>334</v>
      </c>
      <c r="C82" s="12" t="s">
        <v>133</v>
      </c>
      <c r="D82" s="13">
        <v>10</v>
      </c>
      <c r="E82" s="9" t="s">
        <v>219</v>
      </c>
      <c r="F82" s="25"/>
      <c r="G82" s="26">
        <v>5</v>
      </c>
      <c r="H82" s="26"/>
      <c r="I82" s="18">
        <f t="shared" si="6"/>
        <v>0</v>
      </c>
      <c r="J82" s="18">
        <f t="shared" si="7"/>
        <v>0</v>
      </c>
      <c r="K82" s="18">
        <f t="shared" si="8"/>
        <v>0</v>
      </c>
    </row>
    <row r="83" spans="1:11" ht="55.2">
      <c r="A83" s="12">
        <v>77</v>
      </c>
      <c r="B83" s="9" t="s">
        <v>335</v>
      </c>
      <c r="C83" s="12" t="s">
        <v>133</v>
      </c>
      <c r="D83" s="13">
        <v>170</v>
      </c>
      <c r="E83" s="9" t="s">
        <v>275</v>
      </c>
      <c r="F83" s="25"/>
      <c r="G83" s="26">
        <v>5</v>
      </c>
      <c r="H83" s="26"/>
      <c r="I83" s="18">
        <f t="shared" si="6"/>
        <v>0</v>
      </c>
      <c r="J83" s="18">
        <f t="shared" si="7"/>
        <v>0</v>
      </c>
      <c r="K83" s="18">
        <f t="shared" si="8"/>
        <v>0</v>
      </c>
    </row>
    <row r="84" spans="1:11" ht="41.4">
      <c r="A84" s="12">
        <v>78</v>
      </c>
      <c r="B84" s="9" t="s">
        <v>336</v>
      </c>
      <c r="C84" s="12" t="s">
        <v>144</v>
      </c>
      <c r="D84" s="13">
        <v>20</v>
      </c>
      <c r="E84" s="9" t="s">
        <v>337</v>
      </c>
      <c r="F84" s="25"/>
      <c r="G84" s="26">
        <v>5</v>
      </c>
      <c r="H84" s="26"/>
      <c r="I84" s="18">
        <f t="shared" si="6"/>
        <v>0</v>
      </c>
      <c r="J84" s="18">
        <f t="shared" si="7"/>
        <v>0</v>
      </c>
      <c r="K84" s="18">
        <f t="shared" si="8"/>
        <v>0</v>
      </c>
    </row>
    <row r="85" spans="1:11" ht="55.2">
      <c r="A85" s="12">
        <v>79</v>
      </c>
      <c r="B85" s="9" t="s">
        <v>338</v>
      </c>
      <c r="C85" s="12" t="s">
        <v>133</v>
      </c>
      <c r="D85" s="13">
        <v>40</v>
      </c>
      <c r="E85" s="9" t="s">
        <v>217</v>
      </c>
      <c r="F85" s="25"/>
      <c r="G85" s="26">
        <v>8</v>
      </c>
      <c r="H85" s="26"/>
      <c r="I85" s="18">
        <f t="shared" si="6"/>
        <v>0</v>
      </c>
      <c r="J85" s="18">
        <f t="shared" si="7"/>
        <v>0</v>
      </c>
      <c r="K85" s="18">
        <f t="shared" si="8"/>
        <v>0</v>
      </c>
    </row>
    <row r="86" spans="1:11" ht="41.4">
      <c r="A86" s="12">
        <v>80</v>
      </c>
      <c r="B86" s="9" t="s">
        <v>339</v>
      </c>
      <c r="C86" s="12" t="s">
        <v>133</v>
      </c>
      <c r="D86" s="13">
        <v>20</v>
      </c>
      <c r="E86" s="9" t="s">
        <v>230</v>
      </c>
      <c r="F86" s="25"/>
      <c r="G86" s="26">
        <v>5</v>
      </c>
      <c r="H86" s="26"/>
      <c r="I86" s="18">
        <f t="shared" si="6"/>
        <v>0</v>
      </c>
      <c r="J86" s="18">
        <f t="shared" si="7"/>
        <v>0</v>
      </c>
      <c r="K86" s="18">
        <f t="shared" si="8"/>
        <v>0</v>
      </c>
    </row>
    <row r="87" spans="1:11" ht="55.2">
      <c r="A87" s="12">
        <v>81</v>
      </c>
      <c r="B87" s="9" t="s">
        <v>340</v>
      </c>
      <c r="C87" s="12" t="s">
        <v>133</v>
      </c>
      <c r="D87" s="13">
        <v>55</v>
      </c>
      <c r="E87" s="9" t="s">
        <v>217</v>
      </c>
      <c r="F87" s="25"/>
      <c r="G87" s="26">
        <v>8</v>
      </c>
      <c r="H87" s="26"/>
      <c r="I87" s="18">
        <f t="shared" si="6"/>
        <v>0</v>
      </c>
      <c r="J87" s="18">
        <f t="shared" si="7"/>
        <v>0</v>
      </c>
      <c r="K87" s="18">
        <f t="shared" si="8"/>
        <v>0</v>
      </c>
    </row>
    <row r="88" spans="1:11" ht="41.4">
      <c r="A88" s="12">
        <v>82</v>
      </c>
      <c r="B88" s="9" t="s">
        <v>341</v>
      </c>
      <c r="C88" s="12" t="s">
        <v>133</v>
      </c>
      <c r="D88" s="13">
        <v>200</v>
      </c>
      <c r="E88" s="9" t="s">
        <v>342</v>
      </c>
      <c r="F88" s="25"/>
      <c r="G88" s="26">
        <v>5</v>
      </c>
      <c r="H88" s="26"/>
      <c r="I88" s="18">
        <f t="shared" si="6"/>
        <v>0</v>
      </c>
      <c r="J88" s="18">
        <f t="shared" si="7"/>
        <v>0</v>
      </c>
      <c r="K88" s="18">
        <f t="shared" si="8"/>
        <v>0</v>
      </c>
    </row>
    <row r="89" spans="1:11" ht="55.2">
      <c r="A89" s="12">
        <v>83</v>
      </c>
      <c r="B89" s="9" t="s">
        <v>343</v>
      </c>
      <c r="C89" s="12" t="s">
        <v>133</v>
      </c>
      <c r="D89" s="13">
        <v>40</v>
      </c>
      <c r="E89" s="9" t="s">
        <v>344</v>
      </c>
      <c r="F89" s="25"/>
      <c r="G89" s="26">
        <v>5</v>
      </c>
      <c r="H89" s="26"/>
      <c r="I89" s="18">
        <f t="shared" si="6"/>
        <v>0</v>
      </c>
      <c r="J89" s="18">
        <f t="shared" si="7"/>
        <v>0</v>
      </c>
      <c r="K89" s="18">
        <f t="shared" si="8"/>
        <v>0</v>
      </c>
    </row>
    <row r="90" spans="1:11" ht="55.2">
      <c r="A90" s="12">
        <v>84</v>
      </c>
      <c r="B90" s="9" t="s">
        <v>345</v>
      </c>
      <c r="C90" s="12" t="s">
        <v>133</v>
      </c>
      <c r="D90" s="13">
        <v>31</v>
      </c>
      <c r="E90" s="9" t="s">
        <v>217</v>
      </c>
      <c r="F90" s="25"/>
      <c r="G90" s="26">
        <v>8</v>
      </c>
      <c r="H90" s="26"/>
      <c r="I90" s="18">
        <f t="shared" si="6"/>
        <v>0</v>
      </c>
      <c r="J90" s="18">
        <f t="shared" si="7"/>
        <v>0</v>
      </c>
      <c r="K90" s="18">
        <f t="shared" si="8"/>
        <v>0</v>
      </c>
    </row>
    <row r="91" spans="1:11" ht="55.2">
      <c r="A91" s="12">
        <v>85</v>
      </c>
      <c r="B91" s="9" t="s">
        <v>346</v>
      </c>
      <c r="C91" s="12" t="s">
        <v>133</v>
      </c>
      <c r="D91" s="13">
        <v>3</v>
      </c>
      <c r="E91" s="9" t="s">
        <v>217</v>
      </c>
      <c r="F91" s="25"/>
      <c r="G91" s="26">
        <v>8</v>
      </c>
      <c r="H91" s="26"/>
      <c r="I91" s="18">
        <f t="shared" si="6"/>
        <v>0</v>
      </c>
      <c r="J91" s="18">
        <f t="shared" si="7"/>
        <v>0</v>
      </c>
      <c r="K91" s="18">
        <f t="shared" si="8"/>
        <v>0</v>
      </c>
    </row>
    <row r="92" spans="1:11" ht="55.2">
      <c r="A92" s="12">
        <v>86</v>
      </c>
      <c r="B92" s="9" t="s">
        <v>347</v>
      </c>
      <c r="C92" s="12" t="s">
        <v>133</v>
      </c>
      <c r="D92" s="13">
        <v>9</v>
      </c>
      <c r="E92" s="9" t="s">
        <v>217</v>
      </c>
      <c r="F92" s="25"/>
      <c r="G92" s="26">
        <v>8</v>
      </c>
      <c r="H92" s="26"/>
      <c r="I92" s="18">
        <f t="shared" si="6"/>
        <v>0</v>
      </c>
      <c r="J92" s="18">
        <f t="shared" si="7"/>
        <v>0</v>
      </c>
      <c r="K92" s="18">
        <f t="shared" si="8"/>
        <v>0</v>
      </c>
    </row>
    <row r="93" spans="1:11" ht="55.2">
      <c r="A93" s="12">
        <v>87</v>
      </c>
      <c r="B93" s="9" t="s">
        <v>348</v>
      </c>
      <c r="C93" s="12" t="s">
        <v>133</v>
      </c>
      <c r="D93" s="13">
        <v>33</v>
      </c>
      <c r="E93" s="9" t="s">
        <v>238</v>
      </c>
      <c r="F93" s="25"/>
      <c r="G93" s="26">
        <v>8</v>
      </c>
      <c r="H93" s="26"/>
      <c r="I93" s="18">
        <f t="shared" si="6"/>
        <v>0</v>
      </c>
      <c r="J93" s="18">
        <f t="shared" si="7"/>
        <v>0</v>
      </c>
      <c r="K93" s="18">
        <f t="shared" si="8"/>
        <v>0</v>
      </c>
    </row>
    <row r="94" spans="1:11" ht="27.6">
      <c r="A94" s="12">
        <v>88</v>
      </c>
      <c r="B94" s="9" t="s">
        <v>349</v>
      </c>
      <c r="C94" s="12" t="s">
        <v>133</v>
      </c>
      <c r="D94" s="13">
        <v>47</v>
      </c>
      <c r="E94" s="9" t="s">
        <v>350</v>
      </c>
      <c r="F94" s="25"/>
      <c r="G94" s="26">
        <v>23</v>
      </c>
      <c r="H94" s="26"/>
      <c r="I94" s="18">
        <f t="shared" si="6"/>
        <v>0</v>
      </c>
      <c r="J94" s="18">
        <f t="shared" si="7"/>
        <v>0</v>
      </c>
      <c r="K94" s="18">
        <f t="shared" si="8"/>
        <v>0</v>
      </c>
    </row>
    <row r="95" spans="1:11" ht="55.2">
      <c r="A95" s="12">
        <v>89</v>
      </c>
      <c r="B95" s="9" t="s">
        <v>351</v>
      </c>
      <c r="C95" s="12" t="s">
        <v>133</v>
      </c>
      <c r="D95" s="13">
        <v>17</v>
      </c>
      <c r="E95" s="9" t="s">
        <v>217</v>
      </c>
      <c r="F95" s="25"/>
      <c r="G95" s="26">
        <v>8</v>
      </c>
      <c r="H95" s="26"/>
      <c r="I95" s="18">
        <f t="shared" si="6"/>
        <v>0</v>
      </c>
      <c r="J95" s="18">
        <f t="shared" si="7"/>
        <v>0</v>
      </c>
      <c r="K95" s="18">
        <f t="shared" si="8"/>
        <v>0</v>
      </c>
    </row>
    <row r="96" spans="1:11" ht="41.4">
      <c r="A96" s="12">
        <v>90</v>
      </c>
      <c r="B96" s="9" t="s">
        <v>352</v>
      </c>
      <c r="C96" s="12" t="s">
        <v>133</v>
      </c>
      <c r="D96" s="13">
        <v>50</v>
      </c>
      <c r="E96" s="9" t="s">
        <v>353</v>
      </c>
      <c r="F96" s="25"/>
      <c r="G96" s="26">
        <v>5</v>
      </c>
      <c r="H96" s="26"/>
      <c r="I96" s="18">
        <f t="shared" si="6"/>
        <v>0</v>
      </c>
      <c r="J96" s="18">
        <f t="shared" si="7"/>
        <v>0</v>
      </c>
      <c r="K96" s="18">
        <f t="shared" si="8"/>
        <v>0</v>
      </c>
    </row>
    <row r="97" spans="1:11" ht="41.4">
      <c r="A97" s="12">
        <v>91</v>
      </c>
      <c r="B97" s="9" t="s">
        <v>354</v>
      </c>
      <c r="C97" s="12" t="s">
        <v>133</v>
      </c>
      <c r="D97" s="13">
        <v>20</v>
      </c>
      <c r="E97" s="9" t="s">
        <v>355</v>
      </c>
      <c r="F97" s="25"/>
      <c r="G97" s="26">
        <v>5</v>
      </c>
      <c r="H97" s="26"/>
      <c r="I97" s="18">
        <f t="shared" si="6"/>
        <v>0</v>
      </c>
      <c r="J97" s="18">
        <f t="shared" si="7"/>
        <v>0</v>
      </c>
      <c r="K97" s="18">
        <f t="shared" si="8"/>
        <v>0</v>
      </c>
    </row>
    <row r="98" spans="1:11" ht="41.4">
      <c r="A98" s="12">
        <v>92</v>
      </c>
      <c r="B98" s="9" t="s">
        <v>356</v>
      </c>
      <c r="C98" s="12" t="s">
        <v>69</v>
      </c>
      <c r="D98" s="13">
        <v>30</v>
      </c>
      <c r="E98" s="9" t="s">
        <v>357</v>
      </c>
      <c r="F98" s="25"/>
      <c r="G98" s="26">
        <v>5</v>
      </c>
      <c r="H98" s="26"/>
      <c r="I98" s="18">
        <f t="shared" si="6"/>
        <v>0</v>
      </c>
      <c r="J98" s="18">
        <f t="shared" si="7"/>
        <v>0</v>
      </c>
      <c r="K98" s="18">
        <f t="shared" si="8"/>
        <v>0</v>
      </c>
    </row>
    <row r="99" spans="1:11" ht="41.4">
      <c r="A99" s="12">
        <v>93</v>
      </c>
      <c r="B99" s="9" t="s">
        <v>358</v>
      </c>
      <c r="C99" s="12" t="s">
        <v>69</v>
      </c>
      <c r="D99" s="13">
        <v>70</v>
      </c>
      <c r="E99" s="9" t="s">
        <v>357</v>
      </c>
      <c r="F99" s="25"/>
      <c r="G99" s="26">
        <v>5</v>
      </c>
      <c r="H99" s="26"/>
      <c r="I99" s="18">
        <f t="shared" si="6"/>
        <v>0</v>
      </c>
      <c r="J99" s="18">
        <f t="shared" si="7"/>
        <v>0</v>
      </c>
      <c r="K99" s="18">
        <f t="shared" si="8"/>
        <v>0</v>
      </c>
    </row>
    <row r="100" spans="1:11" ht="41.4">
      <c r="A100" s="12">
        <v>94</v>
      </c>
      <c r="B100" s="9" t="s">
        <v>359</v>
      </c>
      <c r="C100" s="12" t="s">
        <v>133</v>
      </c>
      <c r="D100" s="13">
        <v>8</v>
      </c>
      <c r="E100" s="9" t="s">
        <v>219</v>
      </c>
      <c r="F100" s="25"/>
      <c r="G100" s="26">
        <v>5</v>
      </c>
      <c r="H100" s="26"/>
      <c r="I100" s="18">
        <f t="shared" si="6"/>
        <v>0</v>
      </c>
      <c r="J100" s="18">
        <f t="shared" si="7"/>
        <v>0</v>
      </c>
      <c r="K100" s="18">
        <f t="shared" si="8"/>
        <v>0</v>
      </c>
    </row>
    <row r="101" spans="1:11" ht="41.4">
      <c r="A101" s="12">
        <v>95</v>
      </c>
      <c r="B101" s="9" t="s">
        <v>360</v>
      </c>
      <c r="C101" s="12" t="s">
        <v>69</v>
      </c>
      <c r="D101" s="13">
        <v>6</v>
      </c>
      <c r="E101" s="9" t="s">
        <v>328</v>
      </c>
      <c r="F101" s="25"/>
      <c r="G101" s="26">
        <v>5</v>
      </c>
      <c r="H101" s="26"/>
      <c r="I101" s="18">
        <f t="shared" si="6"/>
        <v>0</v>
      </c>
      <c r="J101" s="18">
        <f t="shared" si="7"/>
        <v>0</v>
      </c>
      <c r="K101" s="18">
        <f t="shared" si="8"/>
        <v>0</v>
      </c>
    </row>
    <row r="102" spans="1:11" ht="41.4">
      <c r="A102" s="12">
        <v>96</v>
      </c>
      <c r="B102" s="9" t="s">
        <v>361</v>
      </c>
      <c r="C102" s="12" t="s">
        <v>133</v>
      </c>
      <c r="D102" s="13">
        <v>70</v>
      </c>
      <c r="E102" s="9" t="s">
        <v>362</v>
      </c>
      <c r="F102" s="25"/>
      <c r="G102" s="26">
        <v>5</v>
      </c>
      <c r="H102" s="26"/>
      <c r="I102" s="18">
        <f t="shared" si="6"/>
        <v>0</v>
      </c>
      <c r="J102" s="18">
        <f t="shared" si="7"/>
        <v>0</v>
      </c>
      <c r="K102" s="18">
        <f t="shared" si="8"/>
        <v>0</v>
      </c>
    </row>
    <row r="103" spans="1:11" ht="55.2">
      <c r="A103" s="12">
        <v>97</v>
      </c>
      <c r="B103" s="9" t="s">
        <v>363</v>
      </c>
      <c r="C103" s="12" t="s">
        <v>133</v>
      </c>
      <c r="D103" s="13">
        <v>400</v>
      </c>
      <c r="E103" s="9" t="s">
        <v>364</v>
      </c>
      <c r="F103" s="25"/>
      <c r="G103" s="26">
        <v>5</v>
      </c>
      <c r="H103" s="26"/>
      <c r="I103" s="18">
        <f t="shared" ref="I103:I134" si="9">IF(OR(D103="",H103=""),0,D103*H103)</f>
        <v>0</v>
      </c>
      <c r="J103" s="18">
        <f t="shared" ref="J103:J134" si="10">IF(OR(I103="",G103=""),0,I103*G103/100)</f>
        <v>0</v>
      </c>
      <c r="K103" s="18">
        <f t="shared" ref="K103:K134" si="11">I103+J103</f>
        <v>0</v>
      </c>
    </row>
    <row r="104" spans="1:11" ht="41.4">
      <c r="A104" s="12">
        <v>98</v>
      </c>
      <c r="B104" s="9" t="s">
        <v>365</v>
      </c>
      <c r="C104" s="12" t="s">
        <v>133</v>
      </c>
      <c r="D104" s="13">
        <v>70</v>
      </c>
      <c r="E104" s="9" t="s">
        <v>366</v>
      </c>
      <c r="F104" s="25"/>
      <c r="G104" s="26">
        <v>23</v>
      </c>
      <c r="H104" s="26"/>
      <c r="I104" s="18">
        <f t="shared" si="9"/>
        <v>0</v>
      </c>
      <c r="J104" s="18">
        <f t="shared" si="10"/>
        <v>0</v>
      </c>
      <c r="K104" s="18">
        <f t="shared" si="11"/>
        <v>0</v>
      </c>
    </row>
    <row r="105" spans="1:11" ht="41.4">
      <c r="A105" s="12">
        <v>99</v>
      </c>
      <c r="B105" s="9" t="s">
        <v>367</v>
      </c>
      <c r="C105" s="12" t="s">
        <v>133</v>
      </c>
      <c r="D105" s="13">
        <v>90</v>
      </c>
      <c r="E105" s="9" t="s">
        <v>221</v>
      </c>
      <c r="F105" s="25"/>
      <c r="G105" s="26">
        <v>5</v>
      </c>
      <c r="H105" s="26"/>
      <c r="I105" s="18">
        <f t="shared" si="9"/>
        <v>0</v>
      </c>
      <c r="J105" s="18">
        <f t="shared" si="10"/>
        <v>0</v>
      </c>
      <c r="K105" s="18">
        <f t="shared" si="11"/>
        <v>0</v>
      </c>
    </row>
    <row r="106" spans="1:11" ht="55.2">
      <c r="A106" s="12">
        <v>100</v>
      </c>
      <c r="B106" s="9" t="s">
        <v>368</v>
      </c>
      <c r="C106" s="12" t="s">
        <v>54</v>
      </c>
      <c r="D106" s="13">
        <v>80</v>
      </c>
      <c r="E106" s="9" t="s">
        <v>235</v>
      </c>
      <c r="F106" s="25"/>
      <c r="G106" s="26">
        <v>5</v>
      </c>
      <c r="H106" s="26"/>
      <c r="I106" s="18">
        <f t="shared" si="9"/>
        <v>0</v>
      </c>
      <c r="J106" s="18">
        <f t="shared" si="10"/>
        <v>0</v>
      </c>
      <c r="K106" s="18">
        <f t="shared" si="11"/>
        <v>0</v>
      </c>
    </row>
    <row r="107" spans="1:11" ht="55.2">
      <c r="A107" s="12">
        <v>101</v>
      </c>
      <c r="B107" s="9" t="s">
        <v>369</v>
      </c>
      <c r="C107" s="12" t="s">
        <v>133</v>
      </c>
      <c r="D107" s="13">
        <v>70</v>
      </c>
      <c r="E107" s="9" t="s">
        <v>273</v>
      </c>
      <c r="F107" s="25"/>
      <c r="G107" s="26">
        <v>5</v>
      </c>
      <c r="H107" s="26"/>
      <c r="I107" s="18">
        <f t="shared" si="9"/>
        <v>0</v>
      </c>
      <c r="J107" s="18">
        <f t="shared" si="10"/>
        <v>0</v>
      </c>
      <c r="K107" s="18">
        <f t="shared" si="11"/>
        <v>0</v>
      </c>
    </row>
    <row r="108" spans="1:11" ht="55.2">
      <c r="A108" s="12">
        <v>102</v>
      </c>
      <c r="B108" s="9" t="s">
        <v>370</v>
      </c>
      <c r="C108" s="12" t="s">
        <v>133</v>
      </c>
      <c r="D108" s="13">
        <v>30</v>
      </c>
      <c r="E108" s="9" t="s">
        <v>273</v>
      </c>
      <c r="F108" s="25"/>
      <c r="G108" s="26">
        <v>5</v>
      </c>
      <c r="H108" s="26"/>
      <c r="I108" s="18">
        <f t="shared" si="9"/>
        <v>0</v>
      </c>
      <c r="J108" s="18">
        <f t="shared" si="10"/>
        <v>0</v>
      </c>
      <c r="K108" s="18">
        <f t="shared" si="11"/>
        <v>0</v>
      </c>
    </row>
    <row r="109" spans="1:11" ht="41.4">
      <c r="A109" s="12">
        <v>103</v>
      </c>
      <c r="B109" s="9" t="s">
        <v>371</v>
      </c>
      <c r="C109" s="12" t="s">
        <v>133</v>
      </c>
      <c r="D109" s="13">
        <v>30</v>
      </c>
      <c r="E109" s="9" t="s">
        <v>219</v>
      </c>
      <c r="F109" s="25"/>
      <c r="G109" s="26">
        <v>5</v>
      </c>
      <c r="H109" s="26"/>
      <c r="I109" s="18">
        <f t="shared" si="9"/>
        <v>0</v>
      </c>
      <c r="J109" s="18">
        <f t="shared" si="10"/>
        <v>0</v>
      </c>
      <c r="K109" s="18">
        <f t="shared" si="11"/>
        <v>0</v>
      </c>
    </row>
    <row r="110" spans="1:11" ht="41.4">
      <c r="A110" s="12">
        <v>104</v>
      </c>
      <c r="B110" s="9" t="s">
        <v>372</v>
      </c>
      <c r="C110" s="12" t="s">
        <v>133</v>
      </c>
      <c r="D110" s="13">
        <v>5</v>
      </c>
      <c r="E110" s="9" t="s">
        <v>373</v>
      </c>
      <c r="F110" s="25"/>
      <c r="G110" s="26">
        <v>5</v>
      </c>
      <c r="H110" s="26"/>
      <c r="I110" s="18">
        <f t="shared" si="9"/>
        <v>0</v>
      </c>
      <c r="J110" s="18">
        <f t="shared" si="10"/>
        <v>0</v>
      </c>
      <c r="K110" s="18">
        <f t="shared" si="11"/>
        <v>0</v>
      </c>
    </row>
    <row r="111" spans="1:11" ht="55.2">
      <c r="A111" s="12">
        <v>105</v>
      </c>
      <c r="B111" s="9" t="s">
        <v>374</v>
      </c>
      <c r="C111" s="12" t="s">
        <v>133</v>
      </c>
      <c r="D111" s="13">
        <v>110</v>
      </c>
      <c r="E111" s="9" t="s">
        <v>375</v>
      </c>
      <c r="F111" s="25"/>
      <c r="G111" s="26">
        <v>23</v>
      </c>
      <c r="H111" s="26"/>
      <c r="I111" s="18">
        <f t="shared" si="9"/>
        <v>0</v>
      </c>
      <c r="J111" s="18">
        <f t="shared" si="10"/>
        <v>0</v>
      </c>
      <c r="K111" s="18">
        <f t="shared" si="11"/>
        <v>0</v>
      </c>
    </row>
    <row r="112" spans="1:11" ht="55.2">
      <c r="A112" s="12">
        <v>106</v>
      </c>
      <c r="B112" s="9" t="s">
        <v>376</v>
      </c>
      <c r="C112" s="12" t="s">
        <v>257</v>
      </c>
      <c r="D112" s="13">
        <v>400</v>
      </c>
      <c r="E112" s="9" t="s">
        <v>377</v>
      </c>
      <c r="F112" s="25"/>
      <c r="G112" s="26">
        <v>8</v>
      </c>
      <c r="H112" s="26"/>
      <c r="I112" s="18">
        <f t="shared" si="9"/>
        <v>0</v>
      </c>
      <c r="J112" s="18">
        <f t="shared" si="10"/>
        <v>0</v>
      </c>
      <c r="K112" s="18">
        <f t="shared" si="11"/>
        <v>0</v>
      </c>
    </row>
    <row r="113" spans="1:11" ht="55.2">
      <c r="A113" s="12">
        <v>107</v>
      </c>
      <c r="B113" s="9" t="s">
        <v>378</v>
      </c>
      <c r="C113" s="12" t="s">
        <v>133</v>
      </c>
      <c r="D113" s="13">
        <v>9</v>
      </c>
      <c r="E113" s="9" t="s">
        <v>217</v>
      </c>
      <c r="F113" s="25"/>
      <c r="G113" s="26">
        <v>8</v>
      </c>
      <c r="H113" s="26"/>
      <c r="I113" s="18">
        <f t="shared" si="9"/>
        <v>0</v>
      </c>
      <c r="J113" s="18">
        <f t="shared" si="10"/>
        <v>0</v>
      </c>
      <c r="K113" s="18">
        <f t="shared" si="11"/>
        <v>0</v>
      </c>
    </row>
    <row r="114" spans="1:11" ht="55.2">
      <c r="A114" s="12">
        <v>108</v>
      </c>
      <c r="B114" s="9" t="s">
        <v>379</v>
      </c>
      <c r="C114" s="12" t="s">
        <v>133</v>
      </c>
      <c r="D114" s="13">
        <v>500</v>
      </c>
      <c r="E114" s="9" t="s">
        <v>217</v>
      </c>
      <c r="F114" s="25"/>
      <c r="G114" s="26">
        <v>8</v>
      </c>
      <c r="H114" s="26"/>
      <c r="I114" s="18">
        <f t="shared" si="9"/>
        <v>0</v>
      </c>
      <c r="J114" s="18">
        <f t="shared" si="10"/>
        <v>0</v>
      </c>
      <c r="K114" s="18">
        <f t="shared" si="11"/>
        <v>0</v>
      </c>
    </row>
    <row r="115" spans="1:11" ht="55.2">
      <c r="A115" s="12">
        <v>109</v>
      </c>
      <c r="B115" s="9" t="s">
        <v>380</v>
      </c>
      <c r="C115" s="12" t="s">
        <v>133</v>
      </c>
      <c r="D115" s="13">
        <v>11</v>
      </c>
      <c r="E115" s="9" t="s">
        <v>217</v>
      </c>
      <c r="F115" s="25"/>
      <c r="G115" s="26">
        <v>8</v>
      </c>
      <c r="H115" s="26"/>
      <c r="I115" s="18">
        <f t="shared" si="9"/>
        <v>0</v>
      </c>
      <c r="J115" s="18">
        <f t="shared" si="10"/>
        <v>0</v>
      </c>
      <c r="K115" s="18">
        <f t="shared" si="11"/>
        <v>0</v>
      </c>
    </row>
    <row r="116" spans="1:11" ht="55.2">
      <c r="A116" s="12">
        <v>110</v>
      </c>
      <c r="B116" s="9" t="s">
        <v>381</v>
      </c>
      <c r="C116" s="12" t="s">
        <v>133</v>
      </c>
      <c r="D116" s="13">
        <v>6</v>
      </c>
      <c r="E116" s="9" t="s">
        <v>217</v>
      </c>
      <c r="F116" s="25"/>
      <c r="G116" s="26">
        <v>8</v>
      </c>
      <c r="H116" s="26"/>
      <c r="I116" s="18">
        <f t="shared" si="9"/>
        <v>0</v>
      </c>
      <c r="J116" s="18">
        <f t="shared" si="10"/>
        <v>0</v>
      </c>
      <c r="K116" s="18">
        <f t="shared" si="11"/>
        <v>0</v>
      </c>
    </row>
    <row r="117" spans="1:11" ht="41.4">
      <c r="A117" s="12">
        <v>111</v>
      </c>
      <c r="B117" s="9" t="s">
        <v>382</v>
      </c>
      <c r="C117" s="12" t="s">
        <v>133</v>
      </c>
      <c r="D117" s="13">
        <v>40</v>
      </c>
      <c r="E117" s="9" t="s">
        <v>383</v>
      </c>
      <c r="F117" s="25"/>
      <c r="G117" s="26">
        <v>5</v>
      </c>
      <c r="H117" s="26"/>
      <c r="I117" s="18">
        <f t="shared" si="9"/>
        <v>0</v>
      </c>
      <c r="J117" s="18">
        <f t="shared" si="10"/>
        <v>0</v>
      </c>
      <c r="K117" s="18">
        <f t="shared" si="11"/>
        <v>0</v>
      </c>
    </row>
    <row r="118" spans="1:11" ht="55.2">
      <c r="A118" s="12" t="s">
        <v>66</v>
      </c>
      <c r="B118" s="9"/>
      <c r="C118" s="12"/>
      <c r="D118" s="13"/>
      <c r="E118" s="9"/>
      <c r="F118" s="10"/>
      <c r="G118" s="17"/>
      <c r="H118" s="17"/>
      <c r="I118" s="18">
        <f>SUM(I7:I117)</f>
        <v>0</v>
      </c>
      <c r="J118" s="18">
        <f>SUM(J7:J117)</f>
        <v>0</v>
      </c>
      <c r="K118" s="18">
        <f>SUM(K7:K117)</f>
        <v>0</v>
      </c>
    </row>
    <row r="119" spans="1:11">
      <c r="A119" s="12"/>
      <c r="B119" s="9"/>
      <c r="C119" s="12"/>
      <c r="D119" s="13"/>
      <c r="E119" s="9"/>
      <c r="F119" s="10"/>
      <c r="G119" s="14"/>
      <c r="H119" s="15"/>
      <c r="I119" s="16"/>
      <c r="J119" s="16"/>
      <c r="K119" s="16"/>
    </row>
    <row r="120" spans="1:11">
      <c r="A120" s="12"/>
      <c r="B120" s="9"/>
      <c r="C120" s="12"/>
      <c r="D120" s="13"/>
      <c r="E120" s="9"/>
      <c r="F120" s="10"/>
      <c r="G120" s="14"/>
      <c r="H120" s="15"/>
      <c r="I120" s="16"/>
      <c r="J120" s="16"/>
      <c r="K120" s="16"/>
    </row>
    <row r="121" spans="1:11">
      <c r="A121" s="12"/>
      <c r="B121" s="9"/>
      <c r="C121" s="12"/>
      <c r="D121" s="13"/>
      <c r="E121" s="9"/>
      <c r="F121" s="10"/>
      <c r="G121" s="14"/>
      <c r="H121" s="15"/>
      <c r="I121" s="16"/>
      <c r="J121" s="16"/>
      <c r="K121" s="16"/>
    </row>
    <row r="122" spans="1:11">
      <c r="A122" s="12"/>
      <c r="B122" s="9"/>
      <c r="C122" s="12"/>
      <c r="D122" s="13"/>
      <c r="E122" s="9"/>
      <c r="F122" s="10"/>
      <c r="G122" s="14"/>
      <c r="H122" s="15"/>
      <c r="I122" s="16"/>
      <c r="J122" s="16"/>
      <c r="K122" s="16"/>
    </row>
    <row r="123" spans="1:11">
      <c r="A123" s="12"/>
      <c r="B123" s="9"/>
      <c r="C123" s="12"/>
      <c r="D123" s="13"/>
      <c r="E123" s="9"/>
      <c r="F123" s="10"/>
      <c r="G123" s="14"/>
      <c r="H123" s="15"/>
      <c r="I123" s="16"/>
      <c r="J123" s="16"/>
      <c r="K123" s="16"/>
    </row>
    <row r="124" spans="1:11">
      <c r="A124" s="12"/>
      <c r="B124" s="9"/>
      <c r="C124" s="12"/>
      <c r="D124" s="13"/>
      <c r="E124" s="9"/>
      <c r="F124" s="10"/>
      <c r="G124" s="14"/>
      <c r="H124" s="15"/>
      <c r="I124" s="16"/>
      <c r="J124" s="16"/>
      <c r="K124" s="16"/>
    </row>
    <row r="125" spans="1:11">
      <c r="A125" s="12"/>
      <c r="B125" s="9"/>
      <c r="C125" s="12"/>
      <c r="D125" s="13"/>
      <c r="E125" s="9"/>
      <c r="F125" s="10"/>
      <c r="G125" s="14"/>
      <c r="H125" s="15"/>
      <c r="I125" s="16"/>
      <c r="J125" s="16"/>
      <c r="K125" s="16"/>
    </row>
    <row r="126" spans="1:11">
      <c r="A126" s="12"/>
      <c r="B126" s="9"/>
      <c r="C126" s="12"/>
      <c r="D126" s="13"/>
      <c r="E126" s="9"/>
      <c r="F126" s="10"/>
      <c r="G126" s="14"/>
      <c r="H126" s="15"/>
      <c r="I126" s="16"/>
      <c r="J126" s="16"/>
      <c r="K126" s="16"/>
    </row>
    <row r="127" spans="1:11">
      <c r="A127" s="12"/>
      <c r="B127" s="9"/>
      <c r="C127" s="12"/>
      <c r="D127" s="13"/>
      <c r="E127" s="9"/>
      <c r="F127" s="10"/>
      <c r="G127" s="14"/>
      <c r="H127" s="15"/>
      <c r="I127" s="16"/>
      <c r="J127" s="16"/>
      <c r="K127" s="16"/>
    </row>
    <row r="128" spans="1:11">
      <c r="A128" s="12"/>
      <c r="B128" s="9"/>
      <c r="C128" s="12"/>
      <c r="D128" s="13"/>
      <c r="E128" s="9"/>
      <c r="F128" s="10"/>
      <c r="G128" s="14"/>
      <c r="H128" s="15"/>
      <c r="I128" s="16"/>
      <c r="J128" s="16"/>
      <c r="K128" s="16"/>
    </row>
    <row r="129" spans="1:11">
      <c r="A129" s="12"/>
      <c r="B129" s="9"/>
      <c r="C129" s="12"/>
      <c r="D129" s="13"/>
      <c r="E129" s="9"/>
      <c r="F129" s="10"/>
      <c r="G129" s="14"/>
      <c r="H129" s="15"/>
      <c r="I129" s="16"/>
      <c r="J129" s="16"/>
      <c r="K129" s="16"/>
    </row>
    <row r="130" spans="1:11">
      <c r="A130" s="12"/>
      <c r="B130" s="9"/>
      <c r="C130" s="12"/>
      <c r="D130" s="13"/>
      <c r="E130" s="9"/>
      <c r="F130" s="10"/>
      <c r="G130" s="14"/>
      <c r="H130" s="15"/>
      <c r="I130" s="16"/>
      <c r="J130" s="16"/>
      <c r="K130" s="16"/>
    </row>
    <row r="131" spans="1:11">
      <c r="A131" s="12"/>
      <c r="B131" s="9"/>
      <c r="C131" s="12"/>
      <c r="D131" s="13"/>
      <c r="E131" s="9"/>
      <c r="F131" s="10"/>
      <c r="G131" s="14"/>
      <c r="H131" s="15"/>
      <c r="I131" s="16"/>
      <c r="J131" s="16"/>
      <c r="K131" s="16"/>
    </row>
    <row r="132" spans="1:11">
      <c r="A132" s="12"/>
      <c r="B132" s="9"/>
      <c r="C132" s="12"/>
      <c r="D132" s="13"/>
      <c r="E132" s="9"/>
      <c r="F132" s="10"/>
      <c r="G132" s="14"/>
      <c r="H132" s="15"/>
      <c r="I132" s="16"/>
      <c r="J132" s="16"/>
      <c r="K132" s="16"/>
    </row>
    <row r="133" spans="1:11">
      <c r="A133" s="12"/>
      <c r="B133" s="9"/>
      <c r="C133" s="12"/>
      <c r="D133" s="13"/>
      <c r="E133" s="9"/>
      <c r="F133" s="10"/>
      <c r="G133" s="14"/>
      <c r="H133" s="15"/>
      <c r="I133" s="16"/>
      <c r="J133" s="16"/>
      <c r="K133" s="16"/>
    </row>
    <row r="134" spans="1:11">
      <c r="A134" s="12"/>
      <c r="B134" s="9"/>
      <c r="C134" s="12"/>
      <c r="D134" s="13"/>
      <c r="E134" s="9"/>
      <c r="F134" s="10"/>
      <c r="G134" s="14"/>
      <c r="H134" s="15"/>
      <c r="I134" s="16"/>
      <c r="J134" s="16"/>
      <c r="K134" s="16"/>
    </row>
    <row r="135" spans="1:11">
      <c r="A135" s="12"/>
      <c r="B135" s="9"/>
      <c r="C135" s="12"/>
      <c r="D135" s="13"/>
      <c r="E135" s="9"/>
      <c r="F135" s="10"/>
      <c r="G135" s="14"/>
      <c r="H135" s="15"/>
      <c r="I135" s="16"/>
      <c r="J135" s="16"/>
      <c r="K135" s="16"/>
    </row>
    <row r="136" spans="1:11">
      <c r="A136" s="12"/>
      <c r="B136" s="9"/>
      <c r="C136" s="12"/>
      <c r="D136" s="13"/>
      <c r="E136" s="9"/>
      <c r="F136" s="10"/>
      <c r="G136" s="14"/>
      <c r="H136" s="15"/>
      <c r="I136" s="16"/>
      <c r="J136" s="16"/>
      <c r="K136" s="16"/>
    </row>
    <row r="137" spans="1:11">
      <c r="A137" s="12"/>
      <c r="B137" s="9"/>
      <c r="C137" s="12"/>
      <c r="D137" s="13"/>
      <c r="E137" s="9"/>
      <c r="F137" s="10"/>
      <c r="G137" s="14"/>
      <c r="H137" s="15"/>
      <c r="I137" s="16"/>
      <c r="J137" s="16"/>
      <c r="K137" s="16"/>
    </row>
    <row r="138" spans="1:11">
      <c r="A138" s="35"/>
      <c r="B138" s="35"/>
      <c r="C138" s="35"/>
      <c r="D138" s="35"/>
      <c r="E138" s="35"/>
      <c r="F138" s="35"/>
      <c r="G138" s="35"/>
      <c r="H138" s="36"/>
      <c r="I138" s="11"/>
      <c r="J138" s="11"/>
      <c r="K138" s="11"/>
    </row>
  </sheetData>
  <mergeCells count="4">
    <mergeCell ref="A1:K1"/>
    <mergeCell ref="A2:K2"/>
    <mergeCell ref="A3:K3"/>
    <mergeCell ref="A138:H138"/>
  </mergeCells>
  <dataValidations count="2">
    <dataValidation type="list" sqref="G7:G137" xr:uid="{00000000-0002-0000-0900-000000000000}">
      <formula1>"0,5,8,23"</formula1>
    </dataValidation>
    <dataValidation type="decimal" operator="greaterThanOrEqual" sqref="H7:H137" xr:uid="{00000000-0002-0000-0900-000001000000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G13" sqref="G13"/>
    </sheetView>
  </sheetViews>
  <sheetFormatPr defaultRowHeight="13.8"/>
  <cols>
    <col min="1" max="1" width="10" customWidth="1"/>
    <col min="2" max="2" width="24" customWidth="1"/>
    <col min="3" max="5" width="21" customWidth="1"/>
    <col min="6" max="6" width="18" customWidth="1"/>
    <col min="7" max="8" width="19" customWidth="1"/>
  </cols>
  <sheetData>
    <row r="1" spans="1:8" ht="19.2">
      <c r="A1" s="30" t="s">
        <v>20</v>
      </c>
      <c r="B1" s="30"/>
      <c r="C1" s="30"/>
      <c r="D1" s="30"/>
      <c r="E1" s="30"/>
      <c r="F1" s="30"/>
    </row>
    <row r="2" spans="1:8" ht="14.4">
      <c r="A2" s="31" t="s">
        <v>21</v>
      </c>
      <c r="B2" s="31"/>
      <c r="C2" s="31"/>
      <c r="D2" s="31"/>
      <c r="E2" s="31"/>
      <c r="F2" s="31"/>
    </row>
    <row r="4" spans="1:8" ht="27.6">
      <c r="A4" s="6" t="s">
        <v>22</v>
      </c>
      <c r="B4" s="6" t="s">
        <v>23</v>
      </c>
      <c r="C4" s="6" t="s">
        <v>24</v>
      </c>
      <c r="D4" s="6" t="s">
        <v>25</v>
      </c>
      <c r="E4" s="6" t="s">
        <v>26</v>
      </c>
      <c r="F4" s="6" t="s">
        <v>27</v>
      </c>
      <c r="G4" s="22" t="s">
        <v>28</v>
      </c>
      <c r="H4" s="22" t="s">
        <v>29</v>
      </c>
    </row>
    <row r="5" spans="1:8">
      <c r="A5" s="1">
        <v>1</v>
      </c>
      <c r="B5" s="1" t="s">
        <v>30</v>
      </c>
      <c r="C5" s="20">
        <f>Cz1_Pieczywo!I15</f>
        <v>0</v>
      </c>
      <c r="D5" s="20">
        <f>Cz1_Pieczywo!J15</f>
        <v>0</v>
      </c>
      <c r="E5" s="20">
        <f>Cz1_Pieczywo!K15</f>
        <v>0</v>
      </c>
      <c r="F5" s="24"/>
      <c r="G5" s="23">
        <f t="shared" ref="G5:G12" si="0">E5*30%</f>
        <v>0</v>
      </c>
      <c r="H5" s="23">
        <f t="shared" ref="H5:H12" si="1">E5*130%</f>
        <v>0</v>
      </c>
    </row>
    <row r="6" spans="1:8">
      <c r="A6" s="1">
        <v>2</v>
      </c>
      <c r="B6" s="1" t="s">
        <v>31</v>
      </c>
      <c r="C6" s="20">
        <f>'Cz2_Mięso i wędliny'!I22</f>
        <v>0</v>
      </c>
      <c r="D6" s="20">
        <f>'Cz2_Mięso i wędliny'!J22</f>
        <v>0</v>
      </c>
      <c r="E6" s="20">
        <f>'Cz2_Mięso i wędliny'!K22</f>
        <v>0</v>
      </c>
      <c r="F6" s="24"/>
      <c r="G6" s="23">
        <f t="shared" si="0"/>
        <v>0</v>
      </c>
      <c r="H6" s="23">
        <f t="shared" si="1"/>
        <v>0</v>
      </c>
    </row>
    <row r="7" spans="1:8">
      <c r="A7" s="1">
        <v>3</v>
      </c>
      <c r="B7" s="1" t="s">
        <v>32</v>
      </c>
      <c r="C7" s="20">
        <f>'Cz3_Warzywa i owoce'!I42</f>
        <v>0</v>
      </c>
      <c r="D7" s="20">
        <f>'Cz3_Warzywa i owoce'!J42</f>
        <v>0</v>
      </c>
      <c r="E7" s="20">
        <f>'Cz3_Warzywa i owoce'!K42</f>
        <v>0</v>
      </c>
      <c r="F7" s="24"/>
      <c r="G7" s="23">
        <f t="shared" si="0"/>
        <v>0</v>
      </c>
      <c r="H7" s="23">
        <f t="shared" si="1"/>
        <v>0</v>
      </c>
    </row>
    <row r="8" spans="1:8">
      <c r="A8" s="1">
        <v>4</v>
      </c>
      <c r="B8" s="1" t="s">
        <v>33</v>
      </c>
      <c r="C8" s="20">
        <f>Cz4_Nabiał!I25</f>
        <v>0</v>
      </c>
      <c r="D8" s="20">
        <f>Cz4_Nabiał!J25</f>
        <v>0</v>
      </c>
      <c r="E8" s="20">
        <f>Cz4_Nabiał!K25</f>
        <v>0</v>
      </c>
      <c r="F8" s="24"/>
      <c r="G8" s="23">
        <f t="shared" si="0"/>
        <v>0</v>
      </c>
      <c r="H8" s="23">
        <f t="shared" si="1"/>
        <v>0</v>
      </c>
    </row>
    <row r="9" spans="1:8">
      <c r="A9" s="1">
        <v>5</v>
      </c>
      <c r="B9" s="1" t="s">
        <v>34</v>
      </c>
      <c r="C9" s="20">
        <f>Cz5_Jaja!I9</f>
        <v>0</v>
      </c>
      <c r="D9" s="20">
        <f>Cz5_Jaja!J9</f>
        <v>0</v>
      </c>
      <c r="E9" s="20">
        <f>Cz5_Jaja!K9</f>
        <v>0</v>
      </c>
      <c r="F9" s="24"/>
      <c r="G9" s="23">
        <f t="shared" si="0"/>
        <v>0</v>
      </c>
      <c r="H9" s="23">
        <f t="shared" si="1"/>
        <v>0</v>
      </c>
    </row>
    <row r="10" spans="1:8">
      <c r="A10" s="1">
        <v>6</v>
      </c>
      <c r="B10" s="1" t="s">
        <v>35</v>
      </c>
      <c r="C10" s="20">
        <f>Cz6_Ryby!I14</f>
        <v>0</v>
      </c>
      <c r="D10" s="20">
        <f>Cz6_Ryby!J14</f>
        <v>0</v>
      </c>
      <c r="E10" s="20">
        <f>Cz6_Ryby!K14</f>
        <v>0</v>
      </c>
      <c r="F10" s="24"/>
      <c r="G10" s="23">
        <f t="shared" si="0"/>
        <v>0</v>
      </c>
      <c r="H10" s="23">
        <f t="shared" si="1"/>
        <v>0</v>
      </c>
    </row>
    <row r="11" spans="1:8">
      <c r="A11" s="1">
        <v>7</v>
      </c>
      <c r="B11" s="1" t="s">
        <v>36</v>
      </c>
      <c r="C11" s="20">
        <f>Cz7_Mrożonki!I24</f>
        <v>0</v>
      </c>
      <c r="D11" s="20">
        <f>Cz7_Mrożonki!J24</f>
        <v>0</v>
      </c>
      <c r="E11" s="20">
        <f>Cz7_Mrożonki!K24</f>
        <v>0</v>
      </c>
      <c r="F11" s="24"/>
      <c r="G11" s="23">
        <f t="shared" si="0"/>
        <v>0</v>
      </c>
      <c r="H11" s="23">
        <f t="shared" si="1"/>
        <v>0</v>
      </c>
    </row>
    <row r="12" spans="1:8">
      <c r="A12" s="1">
        <v>8</v>
      </c>
      <c r="B12" s="1" t="s">
        <v>37</v>
      </c>
      <c r="C12" s="20">
        <f>Cz8_Inne!I118</f>
        <v>0</v>
      </c>
      <c r="D12" s="20">
        <f>Cz8_Inne!J118</f>
        <v>0</v>
      </c>
      <c r="E12" s="20">
        <f>Cz8_Inne!K118</f>
        <v>0</v>
      </c>
      <c r="F12" s="24"/>
      <c r="G12" s="23">
        <f t="shared" si="0"/>
        <v>0</v>
      </c>
      <c r="H12" s="23">
        <f t="shared" si="1"/>
        <v>0</v>
      </c>
    </row>
    <row r="13" spans="1:8">
      <c r="A13" s="32" t="s">
        <v>38</v>
      </c>
      <c r="B13" s="32"/>
      <c r="C13" s="21">
        <f>SUM(C5:C12)</f>
        <v>0</v>
      </c>
      <c r="D13" s="21">
        <f>SUM(D5:D12)</f>
        <v>0</v>
      </c>
      <c r="E13" s="21">
        <f>SUM(E5:E12)</f>
        <v>0</v>
      </c>
      <c r="F13" s="7"/>
      <c r="G13" s="23">
        <f>SUM(G5:G12)</f>
        <v>0</v>
      </c>
      <c r="H13" s="23">
        <f>SUM(H5:H12)</f>
        <v>0</v>
      </c>
    </row>
  </sheetData>
  <mergeCells count="3">
    <mergeCell ref="A1:F1"/>
    <mergeCell ref="A2:F2"/>
    <mergeCell ref="A13:B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topLeftCell="D10" workbookViewId="0">
      <selection activeCell="F10" sqref="F10"/>
    </sheetView>
  </sheetViews>
  <sheetFormatPr defaultRowHeight="13.8"/>
  <cols>
    <col min="1" max="1" width="7" customWidth="1"/>
    <col min="2" max="2" width="34" customWidth="1"/>
    <col min="3" max="3" width="8" customWidth="1"/>
    <col min="4" max="4" width="14" customWidth="1"/>
    <col min="5" max="5" width="60" customWidth="1"/>
    <col min="6" max="6" width="34" customWidth="1"/>
    <col min="7" max="7" width="9" customWidth="1"/>
    <col min="8" max="9" width="17" customWidth="1"/>
    <col min="10" max="10" width="15" customWidth="1"/>
    <col min="11" max="11" width="18" customWidth="1"/>
  </cols>
  <sheetData>
    <row r="1" spans="1:11" ht="17.399999999999999">
      <c r="A1" s="33" t="s">
        <v>39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4.4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4.4">
      <c r="A3" s="34" t="s">
        <v>41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6" spans="1:11" ht="41.4">
      <c r="A6" s="8" t="s">
        <v>42</v>
      </c>
      <c r="B6" s="8" t="s">
        <v>43</v>
      </c>
      <c r="C6" s="8" t="s">
        <v>44</v>
      </c>
      <c r="D6" s="8" t="s">
        <v>45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</row>
    <row r="7" spans="1:11" ht="82.8">
      <c r="A7" s="12">
        <v>1</v>
      </c>
      <c r="B7" s="9" t="s">
        <v>53</v>
      </c>
      <c r="C7" s="12" t="s">
        <v>54</v>
      </c>
      <c r="D7" s="13">
        <v>120</v>
      </c>
      <c r="E7" s="9" t="s">
        <v>55</v>
      </c>
      <c r="F7" s="25"/>
      <c r="G7" s="26">
        <v>5</v>
      </c>
      <c r="H7" s="26"/>
      <c r="I7" s="18">
        <f t="shared" ref="I7:I14" si="0">IF(OR(D7="",H7=""),0,D7*H7)</f>
        <v>0</v>
      </c>
      <c r="J7" s="18">
        <f t="shared" ref="J7:J14" si="1">IF(OR(I7="",G7=""),0,I7*G7/100)</f>
        <v>0</v>
      </c>
      <c r="K7" s="18">
        <f t="shared" ref="K7:K14" si="2">I7+J7</f>
        <v>0</v>
      </c>
    </row>
    <row r="8" spans="1:11" ht="69">
      <c r="A8" s="12">
        <v>2</v>
      </c>
      <c r="B8" s="9" t="s">
        <v>56</v>
      </c>
      <c r="C8" s="12" t="s">
        <v>54</v>
      </c>
      <c r="D8" s="13">
        <v>500</v>
      </c>
      <c r="E8" s="9" t="s">
        <v>57</v>
      </c>
      <c r="F8" s="25"/>
      <c r="G8" s="26">
        <v>5</v>
      </c>
      <c r="H8" s="26"/>
      <c r="I8" s="18">
        <f t="shared" si="0"/>
        <v>0</v>
      </c>
      <c r="J8" s="18">
        <f t="shared" si="1"/>
        <v>0</v>
      </c>
      <c r="K8" s="18">
        <f t="shared" si="2"/>
        <v>0</v>
      </c>
    </row>
    <row r="9" spans="1:11" ht="82.8">
      <c r="A9" s="12">
        <v>3</v>
      </c>
      <c r="B9" s="9" t="s">
        <v>58</v>
      </c>
      <c r="C9" s="12" t="s">
        <v>54</v>
      </c>
      <c r="D9" s="13">
        <v>500</v>
      </c>
      <c r="E9" s="9" t="s">
        <v>55</v>
      </c>
      <c r="F9" s="25"/>
      <c r="G9" s="26">
        <v>5</v>
      </c>
      <c r="H9" s="26"/>
      <c r="I9" s="18">
        <f t="shared" si="0"/>
        <v>0</v>
      </c>
      <c r="J9" s="18">
        <f t="shared" si="1"/>
        <v>0</v>
      </c>
      <c r="K9" s="18">
        <f t="shared" si="2"/>
        <v>0</v>
      </c>
    </row>
    <row r="10" spans="1:11" ht="69">
      <c r="A10" s="12">
        <v>4</v>
      </c>
      <c r="B10" s="9" t="s">
        <v>59</v>
      </c>
      <c r="C10" s="12" t="s">
        <v>54</v>
      </c>
      <c r="D10" s="13">
        <v>215</v>
      </c>
      <c r="E10" s="9" t="s">
        <v>60</v>
      </c>
      <c r="F10" s="25"/>
      <c r="G10" s="26">
        <v>5</v>
      </c>
      <c r="H10" s="26"/>
      <c r="I10" s="18">
        <f t="shared" si="0"/>
        <v>0</v>
      </c>
      <c r="J10" s="18">
        <f t="shared" si="1"/>
        <v>0</v>
      </c>
      <c r="K10" s="18">
        <f t="shared" si="2"/>
        <v>0</v>
      </c>
    </row>
    <row r="11" spans="1:11" ht="69">
      <c r="A11" s="12">
        <v>5</v>
      </c>
      <c r="B11" s="9" t="s">
        <v>61</v>
      </c>
      <c r="C11" s="12" t="s">
        <v>54</v>
      </c>
      <c r="D11" s="13">
        <v>119</v>
      </c>
      <c r="E11" s="9" t="s">
        <v>57</v>
      </c>
      <c r="F11" s="25"/>
      <c r="G11" s="26">
        <v>5</v>
      </c>
      <c r="H11" s="26"/>
      <c r="I11" s="18">
        <f t="shared" si="0"/>
        <v>0</v>
      </c>
      <c r="J11" s="18">
        <f t="shared" si="1"/>
        <v>0</v>
      </c>
      <c r="K11" s="18">
        <f t="shared" si="2"/>
        <v>0</v>
      </c>
    </row>
    <row r="12" spans="1:11" ht="82.8">
      <c r="A12" s="12">
        <v>6</v>
      </c>
      <c r="B12" s="9" t="s">
        <v>62</v>
      </c>
      <c r="C12" s="12" t="s">
        <v>54</v>
      </c>
      <c r="D12" s="13">
        <v>215</v>
      </c>
      <c r="E12" s="9" t="s">
        <v>55</v>
      </c>
      <c r="F12" s="25"/>
      <c r="G12" s="26">
        <v>5</v>
      </c>
      <c r="H12" s="26"/>
      <c r="I12" s="18">
        <f t="shared" si="0"/>
        <v>0</v>
      </c>
      <c r="J12" s="18">
        <f t="shared" si="1"/>
        <v>0</v>
      </c>
      <c r="K12" s="18">
        <f t="shared" si="2"/>
        <v>0</v>
      </c>
    </row>
    <row r="13" spans="1:11" ht="69">
      <c r="A13" s="12">
        <v>7</v>
      </c>
      <c r="B13" s="9" t="s">
        <v>63</v>
      </c>
      <c r="C13" s="12" t="s">
        <v>54</v>
      </c>
      <c r="D13" s="13">
        <v>250</v>
      </c>
      <c r="E13" s="9" t="s">
        <v>64</v>
      </c>
      <c r="F13" s="25"/>
      <c r="G13" s="26">
        <v>5</v>
      </c>
      <c r="H13" s="26"/>
      <c r="I13" s="18">
        <f t="shared" si="0"/>
        <v>0</v>
      </c>
      <c r="J13" s="18">
        <f t="shared" si="1"/>
        <v>0</v>
      </c>
      <c r="K13" s="18">
        <f t="shared" si="2"/>
        <v>0</v>
      </c>
    </row>
    <row r="14" spans="1:11" ht="82.8">
      <c r="A14" s="12">
        <v>8</v>
      </c>
      <c r="B14" s="9" t="s">
        <v>65</v>
      </c>
      <c r="C14" s="12" t="s">
        <v>54</v>
      </c>
      <c r="D14" s="13">
        <v>113</v>
      </c>
      <c r="E14" s="9" t="s">
        <v>55</v>
      </c>
      <c r="F14" s="25"/>
      <c r="G14" s="26">
        <v>5</v>
      </c>
      <c r="H14" s="26"/>
      <c r="I14" s="18">
        <f t="shared" si="0"/>
        <v>0</v>
      </c>
      <c r="J14" s="18">
        <f t="shared" si="1"/>
        <v>0</v>
      </c>
      <c r="K14" s="18">
        <f t="shared" si="2"/>
        <v>0</v>
      </c>
    </row>
    <row r="15" spans="1:11" ht="55.2">
      <c r="A15" s="12" t="s">
        <v>66</v>
      </c>
      <c r="B15" s="9"/>
      <c r="C15" s="12"/>
      <c r="D15" s="13"/>
      <c r="E15" s="9"/>
      <c r="F15" s="10"/>
      <c r="G15" s="17"/>
      <c r="H15" s="17"/>
      <c r="I15" s="18">
        <f>SUM(I7:I14)</f>
        <v>0</v>
      </c>
      <c r="J15" s="18">
        <f>SUM(J7:J14)</f>
        <v>0</v>
      </c>
      <c r="K15" s="18">
        <f>SUM(K7:K14)</f>
        <v>0</v>
      </c>
    </row>
    <row r="16" spans="1:11">
      <c r="A16" s="12"/>
      <c r="B16" s="9"/>
      <c r="C16" s="12"/>
      <c r="D16" s="13"/>
      <c r="E16" s="9"/>
      <c r="F16" s="10"/>
      <c r="G16" s="14"/>
      <c r="H16" s="15"/>
      <c r="I16" s="16"/>
      <c r="J16" s="16"/>
      <c r="K16" s="16"/>
    </row>
    <row r="17" spans="1:11">
      <c r="A17" s="35"/>
      <c r="B17" s="35"/>
      <c r="C17" s="35"/>
      <c r="D17" s="35"/>
      <c r="E17" s="35"/>
      <c r="F17" s="35"/>
      <c r="G17" s="35"/>
      <c r="H17" s="36"/>
      <c r="I17" s="11"/>
      <c r="J17" s="11"/>
      <c r="K17" s="11"/>
    </row>
  </sheetData>
  <mergeCells count="4">
    <mergeCell ref="A1:K1"/>
    <mergeCell ref="A2:K2"/>
    <mergeCell ref="A3:K3"/>
    <mergeCell ref="A17:H17"/>
  </mergeCells>
  <dataValidations count="2">
    <dataValidation type="list" sqref="G7:G16" xr:uid="{00000000-0002-0000-0200-000000000000}">
      <formula1>"0,5,8,23"</formula1>
    </dataValidation>
    <dataValidation type="decimal" operator="greaterThanOrEqual" sqref="H7:H16" xr:uid="{00000000-0002-0000-0200-000001000000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topLeftCell="A12" workbookViewId="0">
      <selection sqref="A1:K1"/>
    </sheetView>
  </sheetViews>
  <sheetFormatPr defaultRowHeight="13.8"/>
  <cols>
    <col min="1" max="1" width="7" customWidth="1"/>
    <col min="2" max="2" width="34" customWidth="1"/>
    <col min="3" max="3" width="8" customWidth="1"/>
    <col min="4" max="4" width="14" customWidth="1"/>
    <col min="5" max="5" width="60" customWidth="1"/>
    <col min="6" max="6" width="34" customWidth="1"/>
    <col min="7" max="7" width="9" customWidth="1"/>
    <col min="8" max="9" width="17" customWidth="1"/>
    <col min="10" max="10" width="15" customWidth="1"/>
    <col min="11" max="11" width="18" customWidth="1"/>
  </cols>
  <sheetData>
    <row r="1" spans="1:11" ht="17.399999999999999">
      <c r="A1" s="33" t="s">
        <v>67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4.4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4.4">
      <c r="A3" s="34" t="s">
        <v>41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6" spans="1:11" ht="41.4">
      <c r="A6" s="8" t="s">
        <v>42</v>
      </c>
      <c r="B6" s="8" t="s">
        <v>43</v>
      </c>
      <c r="C6" s="8" t="s">
        <v>44</v>
      </c>
      <c r="D6" s="8" t="s">
        <v>45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</row>
    <row r="7" spans="1:11" ht="55.2">
      <c r="A7" s="12">
        <v>1</v>
      </c>
      <c r="B7" s="9" t="s">
        <v>68</v>
      </c>
      <c r="C7" s="12" t="s">
        <v>69</v>
      </c>
      <c r="D7" s="13">
        <v>1.6</v>
      </c>
      <c r="E7" s="9" t="s">
        <v>70</v>
      </c>
      <c r="F7" s="25"/>
      <c r="G7" s="26">
        <v>5</v>
      </c>
      <c r="H7" s="26"/>
      <c r="I7" s="18">
        <f t="shared" ref="I7:I21" si="0">IF(OR(D7="",H7=""),0,D7*H7)</f>
        <v>0</v>
      </c>
      <c r="J7" s="18">
        <f t="shared" ref="J7:J21" si="1">IF(OR(I7="",G7=""),0,I7*G7/100)</f>
        <v>0</v>
      </c>
      <c r="K7" s="18">
        <f t="shared" ref="K7:K21" si="2">I7+J7</f>
        <v>0</v>
      </c>
    </row>
    <row r="8" spans="1:11" ht="96.6">
      <c r="A8" s="12">
        <v>2</v>
      </c>
      <c r="B8" s="9" t="s">
        <v>71</v>
      </c>
      <c r="C8" s="12" t="s">
        <v>69</v>
      </c>
      <c r="D8" s="13">
        <v>379.8</v>
      </c>
      <c r="E8" s="9" t="s">
        <v>72</v>
      </c>
      <c r="F8" s="25"/>
      <c r="G8" s="26">
        <v>5</v>
      </c>
      <c r="H8" s="26"/>
      <c r="I8" s="18">
        <f t="shared" si="0"/>
        <v>0</v>
      </c>
      <c r="J8" s="18">
        <f t="shared" si="1"/>
        <v>0</v>
      </c>
      <c r="K8" s="18">
        <f t="shared" si="2"/>
        <v>0</v>
      </c>
    </row>
    <row r="9" spans="1:11" ht="96.6">
      <c r="A9" s="12">
        <v>3</v>
      </c>
      <c r="B9" s="9" t="s">
        <v>73</v>
      </c>
      <c r="C9" s="12" t="s">
        <v>69</v>
      </c>
      <c r="D9" s="13">
        <v>303.20000000000005</v>
      </c>
      <c r="E9" s="9" t="s">
        <v>72</v>
      </c>
      <c r="F9" s="25"/>
      <c r="G9" s="26">
        <v>5</v>
      </c>
      <c r="H9" s="26"/>
      <c r="I9" s="18">
        <f t="shared" si="0"/>
        <v>0</v>
      </c>
      <c r="J9" s="18">
        <f t="shared" si="1"/>
        <v>0</v>
      </c>
      <c r="K9" s="18">
        <f t="shared" si="2"/>
        <v>0</v>
      </c>
    </row>
    <row r="10" spans="1:11" ht="69">
      <c r="A10" s="12">
        <v>4</v>
      </c>
      <c r="B10" s="9" t="s">
        <v>74</v>
      </c>
      <c r="C10" s="12" t="s">
        <v>69</v>
      </c>
      <c r="D10" s="13">
        <v>5</v>
      </c>
      <c r="E10" s="9" t="s">
        <v>75</v>
      </c>
      <c r="F10" s="25"/>
      <c r="G10" s="26">
        <v>5</v>
      </c>
      <c r="H10" s="26"/>
      <c r="I10" s="18">
        <f t="shared" si="0"/>
        <v>0</v>
      </c>
      <c r="J10" s="18">
        <f t="shared" si="1"/>
        <v>0</v>
      </c>
      <c r="K10" s="18">
        <f t="shared" si="2"/>
        <v>0</v>
      </c>
    </row>
    <row r="11" spans="1:11" ht="82.8">
      <c r="A11" s="12">
        <v>5</v>
      </c>
      <c r="B11" s="9" t="s">
        <v>76</v>
      </c>
      <c r="C11" s="12" t="s">
        <v>54</v>
      </c>
      <c r="D11" s="13">
        <v>800</v>
      </c>
      <c r="E11" s="9" t="s">
        <v>77</v>
      </c>
      <c r="F11" s="25"/>
      <c r="G11" s="26">
        <v>5</v>
      </c>
      <c r="H11" s="26"/>
      <c r="I11" s="18">
        <f t="shared" si="0"/>
        <v>0</v>
      </c>
      <c r="J11" s="18">
        <f t="shared" si="1"/>
        <v>0</v>
      </c>
      <c r="K11" s="18">
        <f t="shared" si="2"/>
        <v>0</v>
      </c>
    </row>
    <row r="12" spans="1:11" ht="96.6">
      <c r="A12" s="12">
        <v>6</v>
      </c>
      <c r="B12" s="9" t="s">
        <v>78</v>
      </c>
      <c r="C12" s="12" t="s">
        <v>69</v>
      </c>
      <c r="D12" s="13">
        <v>376.40000000000003</v>
      </c>
      <c r="E12" s="9" t="s">
        <v>79</v>
      </c>
      <c r="F12" s="25"/>
      <c r="G12" s="26">
        <v>5</v>
      </c>
      <c r="H12" s="26"/>
      <c r="I12" s="18">
        <f t="shared" si="0"/>
        <v>0</v>
      </c>
      <c r="J12" s="18">
        <f t="shared" si="1"/>
        <v>0</v>
      </c>
      <c r="K12" s="18">
        <f t="shared" si="2"/>
        <v>0</v>
      </c>
    </row>
    <row r="13" spans="1:11" ht="55.2">
      <c r="A13" s="12">
        <v>7</v>
      </c>
      <c r="B13" s="9" t="s">
        <v>80</v>
      </c>
      <c r="C13" s="12" t="s">
        <v>69</v>
      </c>
      <c r="D13" s="13">
        <v>40</v>
      </c>
      <c r="E13" s="9" t="s">
        <v>81</v>
      </c>
      <c r="F13" s="25"/>
      <c r="G13" s="26">
        <v>5</v>
      </c>
      <c r="H13" s="26"/>
      <c r="I13" s="18">
        <f t="shared" si="0"/>
        <v>0</v>
      </c>
      <c r="J13" s="18">
        <f t="shared" si="1"/>
        <v>0</v>
      </c>
      <c r="K13" s="18">
        <f t="shared" si="2"/>
        <v>0</v>
      </c>
    </row>
    <row r="14" spans="1:11" ht="96.6">
      <c r="A14" s="12">
        <v>8</v>
      </c>
      <c r="B14" s="9" t="s">
        <v>82</v>
      </c>
      <c r="C14" s="12" t="s">
        <v>69</v>
      </c>
      <c r="D14" s="13">
        <v>253.4</v>
      </c>
      <c r="E14" s="9" t="s">
        <v>83</v>
      </c>
      <c r="F14" s="25"/>
      <c r="G14" s="26">
        <v>5</v>
      </c>
      <c r="H14" s="26"/>
      <c r="I14" s="18">
        <f t="shared" si="0"/>
        <v>0</v>
      </c>
      <c r="J14" s="18">
        <f t="shared" si="1"/>
        <v>0</v>
      </c>
      <c r="K14" s="18">
        <f t="shared" si="2"/>
        <v>0</v>
      </c>
    </row>
    <row r="15" spans="1:11" ht="82.8">
      <c r="A15" s="12">
        <v>9</v>
      </c>
      <c r="B15" s="9" t="s">
        <v>84</v>
      </c>
      <c r="C15" s="12" t="s">
        <v>54</v>
      </c>
      <c r="D15" s="13">
        <v>800</v>
      </c>
      <c r="E15" s="9" t="s">
        <v>85</v>
      </c>
      <c r="F15" s="25"/>
      <c r="G15" s="26">
        <v>5</v>
      </c>
      <c r="H15" s="26"/>
      <c r="I15" s="18">
        <f t="shared" si="0"/>
        <v>0</v>
      </c>
      <c r="J15" s="18">
        <f t="shared" si="1"/>
        <v>0</v>
      </c>
      <c r="K15" s="18">
        <f t="shared" si="2"/>
        <v>0</v>
      </c>
    </row>
    <row r="16" spans="1:11" ht="55.2">
      <c r="A16" s="12">
        <v>10</v>
      </c>
      <c r="B16" s="9" t="s">
        <v>86</v>
      </c>
      <c r="C16" s="12" t="s">
        <v>69</v>
      </c>
      <c r="D16" s="13">
        <v>40.300000000000004</v>
      </c>
      <c r="E16" s="9" t="s">
        <v>87</v>
      </c>
      <c r="F16" s="25"/>
      <c r="G16" s="26">
        <v>5</v>
      </c>
      <c r="H16" s="26"/>
      <c r="I16" s="18">
        <f t="shared" si="0"/>
        <v>0</v>
      </c>
      <c r="J16" s="18">
        <f t="shared" si="1"/>
        <v>0</v>
      </c>
      <c r="K16" s="18">
        <f t="shared" si="2"/>
        <v>0</v>
      </c>
    </row>
    <row r="17" spans="1:11" ht="96.6">
      <c r="A17" s="12">
        <v>11</v>
      </c>
      <c r="B17" s="9" t="s">
        <v>88</v>
      </c>
      <c r="C17" s="12" t="s">
        <v>69</v>
      </c>
      <c r="D17" s="13">
        <v>4</v>
      </c>
      <c r="E17" s="9" t="s">
        <v>89</v>
      </c>
      <c r="F17" s="25"/>
      <c r="G17" s="26">
        <v>5</v>
      </c>
      <c r="H17" s="26"/>
      <c r="I17" s="18">
        <f t="shared" si="0"/>
        <v>0</v>
      </c>
      <c r="J17" s="18">
        <f t="shared" si="1"/>
        <v>0</v>
      </c>
      <c r="K17" s="18">
        <f t="shared" si="2"/>
        <v>0</v>
      </c>
    </row>
    <row r="18" spans="1:11" ht="82.8">
      <c r="A18" s="12">
        <v>12</v>
      </c>
      <c r="B18" s="9" t="s">
        <v>90</v>
      </c>
      <c r="C18" s="12" t="s">
        <v>69</v>
      </c>
      <c r="D18" s="13">
        <v>111.5</v>
      </c>
      <c r="E18" s="9" t="s">
        <v>91</v>
      </c>
      <c r="F18" s="25"/>
      <c r="G18" s="26">
        <v>5</v>
      </c>
      <c r="H18" s="26"/>
      <c r="I18" s="18">
        <f t="shared" si="0"/>
        <v>0</v>
      </c>
      <c r="J18" s="18">
        <f t="shared" si="1"/>
        <v>0</v>
      </c>
      <c r="K18" s="18">
        <f t="shared" si="2"/>
        <v>0</v>
      </c>
    </row>
    <row r="19" spans="1:11" ht="96.6">
      <c r="A19" s="12">
        <v>13</v>
      </c>
      <c r="B19" s="9" t="s">
        <v>92</v>
      </c>
      <c r="C19" s="12" t="s">
        <v>69</v>
      </c>
      <c r="D19" s="13">
        <v>25</v>
      </c>
      <c r="E19" s="9" t="s">
        <v>89</v>
      </c>
      <c r="F19" s="25"/>
      <c r="G19" s="26">
        <v>5</v>
      </c>
      <c r="H19" s="26"/>
      <c r="I19" s="18">
        <f t="shared" si="0"/>
        <v>0</v>
      </c>
      <c r="J19" s="18">
        <f t="shared" si="1"/>
        <v>0</v>
      </c>
      <c r="K19" s="18">
        <f t="shared" si="2"/>
        <v>0</v>
      </c>
    </row>
    <row r="20" spans="1:11" ht="69">
      <c r="A20" s="12">
        <v>14</v>
      </c>
      <c r="B20" s="9" t="s">
        <v>93</v>
      </c>
      <c r="C20" s="12" t="s">
        <v>69</v>
      </c>
      <c r="D20" s="13">
        <v>10</v>
      </c>
      <c r="E20" s="9" t="s">
        <v>94</v>
      </c>
      <c r="F20" s="25"/>
      <c r="G20" s="26">
        <v>5</v>
      </c>
      <c r="H20" s="26"/>
      <c r="I20" s="18">
        <f t="shared" si="0"/>
        <v>0</v>
      </c>
      <c r="J20" s="18">
        <f t="shared" si="1"/>
        <v>0</v>
      </c>
      <c r="K20" s="18">
        <f t="shared" si="2"/>
        <v>0</v>
      </c>
    </row>
    <row r="21" spans="1:11" ht="96.6">
      <c r="A21" s="12">
        <v>15</v>
      </c>
      <c r="B21" s="9" t="s">
        <v>95</v>
      </c>
      <c r="C21" s="12" t="s">
        <v>69</v>
      </c>
      <c r="D21" s="13">
        <v>400</v>
      </c>
      <c r="E21" s="9" t="s">
        <v>79</v>
      </c>
      <c r="F21" s="25"/>
      <c r="G21" s="26">
        <v>5</v>
      </c>
      <c r="H21" s="26"/>
      <c r="I21" s="18">
        <f t="shared" si="0"/>
        <v>0</v>
      </c>
      <c r="J21" s="18">
        <f t="shared" si="1"/>
        <v>0</v>
      </c>
      <c r="K21" s="18">
        <f t="shared" si="2"/>
        <v>0</v>
      </c>
    </row>
    <row r="22" spans="1:11" ht="55.2">
      <c r="A22" s="12" t="s">
        <v>66</v>
      </c>
      <c r="B22" s="9"/>
      <c r="C22" s="12"/>
      <c r="D22" s="13"/>
      <c r="E22" s="9"/>
      <c r="F22" s="10"/>
      <c r="G22" s="17"/>
      <c r="H22" s="17"/>
      <c r="I22" s="18">
        <f>SUM(I7:I21)</f>
        <v>0</v>
      </c>
      <c r="J22" s="18">
        <f>SUM(J7:J21)</f>
        <v>0</v>
      </c>
      <c r="K22" s="18">
        <f>SUM(K7:K21)</f>
        <v>0</v>
      </c>
    </row>
    <row r="23" spans="1:11">
      <c r="A23" s="35"/>
      <c r="B23" s="35"/>
      <c r="C23" s="35"/>
      <c r="D23" s="35"/>
      <c r="E23" s="35"/>
      <c r="F23" s="35"/>
      <c r="G23" s="35"/>
      <c r="H23" s="36"/>
      <c r="I23" s="11"/>
      <c r="J23" s="11"/>
      <c r="K23" s="11"/>
    </row>
  </sheetData>
  <mergeCells count="4">
    <mergeCell ref="A1:K1"/>
    <mergeCell ref="A2:K2"/>
    <mergeCell ref="A3:K3"/>
    <mergeCell ref="A23:H23"/>
  </mergeCells>
  <dataValidations count="2">
    <dataValidation type="list" sqref="G7:G22" xr:uid="{00000000-0002-0000-0300-000000000000}">
      <formula1>"0,5,8,23"</formula1>
    </dataValidation>
    <dataValidation type="decimal" operator="greaterThanOrEqual" sqref="H7:H22" xr:uid="{00000000-0002-0000-0300-000001000000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5"/>
  <sheetViews>
    <sheetView topLeftCell="A10" workbookViewId="0">
      <selection sqref="A1:K1"/>
    </sheetView>
  </sheetViews>
  <sheetFormatPr defaultRowHeight="13.8"/>
  <cols>
    <col min="1" max="1" width="7" customWidth="1"/>
    <col min="2" max="2" width="34" customWidth="1"/>
    <col min="3" max="3" width="8" customWidth="1"/>
    <col min="4" max="4" width="14" customWidth="1"/>
    <col min="5" max="5" width="60" customWidth="1"/>
    <col min="6" max="6" width="34" customWidth="1"/>
    <col min="7" max="7" width="9" customWidth="1"/>
    <col min="8" max="9" width="17" customWidth="1"/>
    <col min="10" max="10" width="15" customWidth="1"/>
    <col min="11" max="11" width="18" customWidth="1"/>
  </cols>
  <sheetData>
    <row r="1" spans="1:11" ht="17.399999999999999">
      <c r="A1" s="33" t="s">
        <v>96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4.4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4.4">
      <c r="A3" s="34" t="s">
        <v>41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6" spans="1:11" ht="41.4">
      <c r="A6" s="8" t="s">
        <v>42</v>
      </c>
      <c r="B6" s="8" t="s">
        <v>43</v>
      </c>
      <c r="C6" s="8" t="s">
        <v>44</v>
      </c>
      <c r="D6" s="8" t="s">
        <v>45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</row>
    <row r="7" spans="1:11" ht="69">
      <c r="A7" s="12">
        <v>1</v>
      </c>
      <c r="B7" s="9" t="s">
        <v>97</v>
      </c>
      <c r="C7" s="12" t="s">
        <v>69</v>
      </c>
      <c r="D7" s="13">
        <v>142.1</v>
      </c>
      <c r="E7" s="9" t="s">
        <v>98</v>
      </c>
      <c r="F7" s="25"/>
      <c r="G7" s="26">
        <v>5</v>
      </c>
      <c r="H7" s="26"/>
      <c r="I7" s="18">
        <f t="shared" ref="I7:I41" si="0">IF(OR(D7="",H7=""),0,D7*H7)</f>
        <v>0</v>
      </c>
      <c r="J7" s="18">
        <f t="shared" ref="J7:J41" si="1">IF(OR(I7="",G7=""),0,I7*G7/100)</f>
        <v>0</v>
      </c>
      <c r="K7" s="18">
        <f t="shared" ref="K7:K41" si="2">I7+J7</f>
        <v>0</v>
      </c>
    </row>
    <row r="8" spans="1:11" ht="82.8">
      <c r="A8" s="12">
        <v>2</v>
      </c>
      <c r="B8" s="9" t="s">
        <v>99</v>
      </c>
      <c r="C8" s="12" t="s">
        <v>54</v>
      </c>
      <c r="D8" s="13">
        <v>80</v>
      </c>
      <c r="E8" s="9" t="s">
        <v>100</v>
      </c>
      <c r="F8" s="25"/>
      <c r="G8" s="26">
        <v>5</v>
      </c>
      <c r="H8" s="26"/>
      <c r="I8" s="18">
        <f t="shared" si="0"/>
        <v>0</v>
      </c>
      <c r="J8" s="18">
        <f t="shared" si="1"/>
        <v>0</v>
      </c>
      <c r="K8" s="18">
        <f t="shared" si="2"/>
        <v>0</v>
      </c>
    </row>
    <row r="9" spans="1:11" ht="82.8">
      <c r="A9" s="12">
        <v>3</v>
      </c>
      <c r="B9" s="9" t="s">
        <v>101</v>
      </c>
      <c r="C9" s="12" t="s">
        <v>69</v>
      </c>
      <c r="D9" s="13">
        <v>800</v>
      </c>
      <c r="E9" s="9" t="s">
        <v>102</v>
      </c>
      <c r="F9" s="25"/>
      <c r="G9" s="26">
        <v>5</v>
      </c>
      <c r="H9" s="26"/>
      <c r="I9" s="18">
        <f t="shared" si="0"/>
        <v>0</v>
      </c>
      <c r="J9" s="18">
        <f t="shared" si="1"/>
        <v>0</v>
      </c>
      <c r="K9" s="18">
        <f t="shared" si="2"/>
        <v>0</v>
      </c>
    </row>
    <row r="10" spans="1:11" ht="55.2">
      <c r="A10" s="12">
        <v>4</v>
      </c>
      <c r="B10" s="9" t="s">
        <v>103</v>
      </c>
      <c r="C10" s="12" t="s">
        <v>69</v>
      </c>
      <c r="D10" s="13">
        <v>3.4</v>
      </c>
      <c r="E10" s="9" t="s">
        <v>104</v>
      </c>
      <c r="F10" s="25"/>
      <c r="G10" s="26">
        <v>5</v>
      </c>
      <c r="H10" s="26"/>
      <c r="I10" s="18">
        <f t="shared" si="0"/>
        <v>0</v>
      </c>
      <c r="J10" s="18">
        <f t="shared" si="1"/>
        <v>0</v>
      </c>
      <c r="K10" s="18">
        <f t="shared" si="2"/>
        <v>0</v>
      </c>
    </row>
    <row r="11" spans="1:11" ht="41.4">
      <c r="A11" s="12">
        <v>5</v>
      </c>
      <c r="B11" s="9" t="s">
        <v>105</v>
      </c>
      <c r="C11" s="12" t="s">
        <v>69</v>
      </c>
      <c r="D11" s="13">
        <v>20</v>
      </c>
      <c r="E11" s="9" t="s">
        <v>106</v>
      </c>
      <c r="F11" s="25"/>
      <c r="G11" s="26">
        <v>5</v>
      </c>
      <c r="H11" s="26"/>
      <c r="I11" s="18">
        <f t="shared" si="0"/>
        <v>0</v>
      </c>
      <c r="J11" s="18">
        <f t="shared" si="1"/>
        <v>0</v>
      </c>
      <c r="K11" s="18">
        <f t="shared" si="2"/>
        <v>0</v>
      </c>
    </row>
    <row r="12" spans="1:11" ht="41.4">
      <c r="A12" s="12">
        <v>6</v>
      </c>
      <c r="B12" s="9" t="s">
        <v>107</v>
      </c>
      <c r="C12" s="12" t="s">
        <v>69</v>
      </c>
      <c r="D12" s="13">
        <v>150</v>
      </c>
      <c r="E12" s="9" t="s">
        <v>106</v>
      </c>
      <c r="F12" s="25"/>
      <c r="G12" s="26">
        <v>5</v>
      </c>
      <c r="H12" s="26"/>
      <c r="I12" s="18">
        <f t="shared" si="0"/>
        <v>0</v>
      </c>
      <c r="J12" s="18">
        <f t="shared" si="1"/>
        <v>0</v>
      </c>
      <c r="K12" s="18">
        <f t="shared" si="2"/>
        <v>0</v>
      </c>
    </row>
    <row r="13" spans="1:11" ht="82.8">
      <c r="A13" s="12">
        <v>7</v>
      </c>
      <c r="B13" s="9" t="s">
        <v>108</v>
      </c>
      <c r="C13" s="12" t="s">
        <v>69</v>
      </c>
      <c r="D13" s="13">
        <v>25</v>
      </c>
      <c r="E13" s="9" t="s">
        <v>102</v>
      </c>
      <c r="F13" s="25"/>
      <c r="G13" s="26">
        <v>5</v>
      </c>
      <c r="H13" s="26"/>
      <c r="I13" s="18">
        <f t="shared" si="0"/>
        <v>0</v>
      </c>
      <c r="J13" s="18">
        <f t="shared" si="1"/>
        <v>0</v>
      </c>
      <c r="K13" s="18">
        <f t="shared" si="2"/>
        <v>0</v>
      </c>
    </row>
    <row r="14" spans="1:11" ht="82.8">
      <c r="A14" s="12">
        <v>8</v>
      </c>
      <c r="B14" s="9" t="s">
        <v>109</v>
      </c>
      <c r="C14" s="12" t="s">
        <v>69</v>
      </c>
      <c r="D14" s="13">
        <v>150</v>
      </c>
      <c r="E14" s="9" t="s">
        <v>102</v>
      </c>
      <c r="F14" s="25"/>
      <c r="G14" s="26">
        <v>5</v>
      </c>
      <c r="H14" s="26"/>
      <c r="I14" s="18">
        <f t="shared" si="0"/>
        <v>0</v>
      </c>
      <c r="J14" s="18">
        <f t="shared" si="1"/>
        <v>0</v>
      </c>
      <c r="K14" s="18">
        <f t="shared" si="2"/>
        <v>0</v>
      </c>
    </row>
    <row r="15" spans="1:11" ht="82.8">
      <c r="A15" s="12">
        <v>9</v>
      </c>
      <c r="B15" s="9" t="s">
        <v>110</v>
      </c>
      <c r="C15" s="12" t="s">
        <v>69</v>
      </c>
      <c r="D15" s="13">
        <v>1000</v>
      </c>
      <c r="E15" s="9" t="s">
        <v>102</v>
      </c>
      <c r="F15" s="25"/>
      <c r="G15" s="26">
        <v>5</v>
      </c>
      <c r="H15" s="26"/>
      <c r="I15" s="18">
        <f t="shared" si="0"/>
        <v>0</v>
      </c>
      <c r="J15" s="18">
        <f t="shared" si="1"/>
        <v>0</v>
      </c>
      <c r="K15" s="18">
        <f t="shared" si="2"/>
        <v>0</v>
      </c>
    </row>
    <row r="16" spans="1:11" ht="41.4">
      <c r="A16" s="12">
        <v>10</v>
      </c>
      <c r="B16" s="9" t="s">
        <v>111</v>
      </c>
      <c r="C16" s="12" t="s">
        <v>69</v>
      </c>
      <c r="D16" s="13">
        <v>250</v>
      </c>
      <c r="E16" s="9" t="s">
        <v>106</v>
      </c>
      <c r="F16" s="25"/>
      <c r="G16" s="26">
        <v>5</v>
      </c>
      <c r="H16" s="26"/>
      <c r="I16" s="18">
        <f t="shared" si="0"/>
        <v>0</v>
      </c>
      <c r="J16" s="18">
        <f t="shared" si="1"/>
        <v>0</v>
      </c>
      <c r="K16" s="18">
        <f t="shared" si="2"/>
        <v>0</v>
      </c>
    </row>
    <row r="17" spans="1:11" ht="41.4">
      <c r="A17" s="12">
        <v>11</v>
      </c>
      <c r="B17" s="9" t="s">
        <v>112</v>
      </c>
      <c r="C17" s="12" t="s">
        <v>54</v>
      </c>
      <c r="D17" s="13">
        <v>90</v>
      </c>
      <c r="E17" s="9" t="s">
        <v>106</v>
      </c>
      <c r="F17" s="25"/>
      <c r="G17" s="26">
        <v>5</v>
      </c>
      <c r="H17" s="26"/>
      <c r="I17" s="18">
        <f t="shared" si="0"/>
        <v>0</v>
      </c>
      <c r="J17" s="18">
        <f t="shared" si="1"/>
        <v>0</v>
      </c>
      <c r="K17" s="18">
        <f t="shared" si="2"/>
        <v>0</v>
      </c>
    </row>
    <row r="18" spans="1:11" ht="41.4">
      <c r="A18" s="12">
        <v>12</v>
      </c>
      <c r="B18" s="9" t="s">
        <v>113</v>
      </c>
      <c r="C18" s="12" t="s">
        <v>54</v>
      </c>
      <c r="D18" s="13">
        <v>200</v>
      </c>
      <c r="E18" s="9" t="s">
        <v>114</v>
      </c>
      <c r="F18" s="25"/>
      <c r="G18" s="26">
        <v>5</v>
      </c>
      <c r="H18" s="26"/>
      <c r="I18" s="18">
        <f t="shared" si="0"/>
        <v>0</v>
      </c>
      <c r="J18" s="18">
        <f t="shared" si="1"/>
        <v>0</v>
      </c>
      <c r="K18" s="18">
        <f t="shared" si="2"/>
        <v>0</v>
      </c>
    </row>
    <row r="19" spans="1:11" ht="41.4">
      <c r="A19" s="12">
        <v>13</v>
      </c>
      <c r="B19" s="9" t="s">
        <v>115</v>
      </c>
      <c r="C19" s="12" t="s">
        <v>54</v>
      </c>
      <c r="D19" s="13">
        <v>400</v>
      </c>
      <c r="E19" s="9" t="s">
        <v>116</v>
      </c>
      <c r="F19" s="25"/>
      <c r="G19" s="26">
        <v>5</v>
      </c>
      <c r="H19" s="26"/>
      <c r="I19" s="18">
        <f t="shared" si="0"/>
        <v>0</v>
      </c>
      <c r="J19" s="18">
        <f t="shared" si="1"/>
        <v>0</v>
      </c>
      <c r="K19" s="18">
        <f t="shared" si="2"/>
        <v>0</v>
      </c>
    </row>
    <row r="20" spans="1:11" ht="82.8">
      <c r="A20" s="12">
        <v>14</v>
      </c>
      <c r="B20" s="9" t="s">
        <v>117</v>
      </c>
      <c r="C20" s="12" t="s">
        <v>69</v>
      </c>
      <c r="D20" s="13">
        <v>40</v>
      </c>
      <c r="E20" s="9" t="s">
        <v>102</v>
      </c>
      <c r="F20" s="25"/>
      <c r="G20" s="26">
        <v>5</v>
      </c>
      <c r="H20" s="26"/>
      <c r="I20" s="18">
        <f t="shared" si="0"/>
        <v>0</v>
      </c>
      <c r="J20" s="18">
        <f t="shared" si="1"/>
        <v>0</v>
      </c>
      <c r="K20" s="18">
        <f t="shared" si="2"/>
        <v>0</v>
      </c>
    </row>
    <row r="21" spans="1:11" ht="41.4">
      <c r="A21" s="12">
        <v>15</v>
      </c>
      <c r="B21" s="9" t="s">
        <v>118</v>
      </c>
      <c r="C21" s="12" t="s">
        <v>69</v>
      </c>
      <c r="D21" s="13">
        <v>350</v>
      </c>
      <c r="E21" s="9" t="s">
        <v>106</v>
      </c>
      <c r="F21" s="25"/>
      <c r="G21" s="26">
        <v>5</v>
      </c>
      <c r="H21" s="26"/>
      <c r="I21" s="18">
        <f t="shared" si="0"/>
        <v>0</v>
      </c>
      <c r="J21" s="18">
        <f t="shared" si="1"/>
        <v>0</v>
      </c>
      <c r="K21" s="18">
        <f t="shared" si="2"/>
        <v>0</v>
      </c>
    </row>
    <row r="22" spans="1:11" ht="41.4">
      <c r="A22" s="12">
        <v>16</v>
      </c>
      <c r="B22" s="9" t="s">
        <v>119</v>
      </c>
      <c r="C22" s="12" t="s">
        <v>54</v>
      </c>
      <c r="D22" s="13">
        <v>300</v>
      </c>
      <c r="E22" s="9" t="s">
        <v>116</v>
      </c>
      <c r="F22" s="25"/>
      <c r="G22" s="26">
        <v>5</v>
      </c>
      <c r="H22" s="26"/>
      <c r="I22" s="18">
        <f t="shared" si="0"/>
        <v>0</v>
      </c>
      <c r="J22" s="18">
        <f t="shared" si="1"/>
        <v>0</v>
      </c>
      <c r="K22" s="18">
        <f t="shared" si="2"/>
        <v>0</v>
      </c>
    </row>
    <row r="23" spans="1:11" ht="82.8">
      <c r="A23" s="12">
        <v>17</v>
      </c>
      <c r="B23" s="9" t="s">
        <v>120</v>
      </c>
      <c r="C23" s="12" t="s">
        <v>69</v>
      </c>
      <c r="D23" s="13">
        <v>5</v>
      </c>
      <c r="E23" s="9" t="s">
        <v>102</v>
      </c>
      <c r="F23" s="25"/>
      <c r="G23" s="26">
        <v>5</v>
      </c>
      <c r="H23" s="26"/>
      <c r="I23" s="18">
        <f t="shared" si="0"/>
        <v>0</v>
      </c>
      <c r="J23" s="18">
        <f t="shared" si="1"/>
        <v>0</v>
      </c>
      <c r="K23" s="18">
        <f t="shared" si="2"/>
        <v>0</v>
      </c>
    </row>
    <row r="24" spans="1:11" ht="41.4">
      <c r="A24" s="12">
        <v>18</v>
      </c>
      <c r="B24" s="9" t="s">
        <v>121</v>
      </c>
      <c r="C24" s="12" t="s">
        <v>69</v>
      </c>
      <c r="D24" s="13">
        <v>100</v>
      </c>
      <c r="E24" s="9" t="s">
        <v>106</v>
      </c>
      <c r="F24" s="25"/>
      <c r="G24" s="26">
        <v>5</v>
      </c>
      <c r="H24" s="26"/>
      <c r="I24" s="18">
        <f t="shared" si="0"/>
        <v>0</v>
      </c>
      <c r="J24" s="18">
        <f t="shared" si="1"/>
        <v>0</v>
      </c>
      <c r="K24" s="18">
        <f t="shared" si="2"/>
        <v>0</v>
      </c>
    </row>
    <row r="25" spans="1:11" ht="41.4">
      <c r="A25" s="12">
        <v>19</v>
      </c>
      <c r="B25" s="9" t="s">
        <v>122</v>
      </c>
      <c r="C25" s="12" t="s">
        <v>69</v>
      </c>
      <c r="D25" s="13">
        <v>500</v>
      </c>
      <c r="E25" s="9" t="s">
        <v>106</v>
      </c>
      <c r="F25" s="25"/>
      <c r="G25" s="26">
        <v>5</v>
      </c>
      <c r="H25" s="26"/>
      <c r="I25" s="18">
        <f t="shared" si="0"/>
        <v>0</v>
      </c>
      <c r="J25" s="18">
        <f t="shared" si="1"/>
        <v>0</v>
      </c>
      <c r="K25" s="18">
        <f t="shared" si="2"/>
        <v>0</v>
      </c>
    </row>
    <row r="26" spans="1:11" ht="41.4">
      <c r="A26" s="12">
        <v>20</v>
      </c>
      <c r="B26" s="9" t="s">
        <v>123</v>
      </c>
      <c r="C26" s="12" t="s">
        <v>69</v>
      </c>
      <c r="D26" s="13">
        <v>150</v>
      </c>
      <c r="E26" s="9" t="s">
        <v>106</v>
      </c>
      <c r="F26" s="25"/>
      <c r="G26" s="26">
        <v>5</v>
      </c>
      <c r="H26" s="26"/>
      <c r="I26" s="18">
        <f t="shared" si="0"/>
        <v>0</v>
      </c>
      <c r="J26" s="18">
        <f t="shared" si="1"/>
        <v>0</v>
      </c>
      <c r="K26" s="18">
        <f t="shared" si="2"/>
        <v>0</v>
      </c>
    </row>
    <row r="27" spans="1:11" ht="41.4">
      <c r="A27" s="12">
        <v>21</v>
      </c>
      <c r="B27" s="9" t="s">
        <v>124</v>
      </c>
      <c r="C27" s="12" t="s">
        <v>69</v>
      </c>
      <c r="D27" s="13">
        <v>25</v>
      </c>
      <c r="E27" s="9" t="s">
        <v>106</v>
      </c>
      <c r="F27" s="25"/>
      <c r="G27" s="26">
        <v>5</v>
      </c>
      <c r="H27" s="26"/>
      <c r="I27" s="18">
        <f t="shared" si="0"/>
        <v>0</v>
      </c>
      <c r="J27" s="18">
        <f t="shared" si="1"/>
        <v>0</v>
      </c>
      <c r="K27" s="18">
        <f t="shared" si="2"/>
        <v>0</v>
      </c>
    </row>
    <row r="28" spans="1:11" ht="41.4">
      <c r="A28" s="12">
        <v>22</v>
      </c>
      <c r="B28" s="9" t="s">
        <v>125</v>
      </c>
      <c r="C28" s="12" t="s">
        <v>69</v>
      </c>
      <c r="D28" s="13">
        <v>5</v>
      </c>
      <c r="E28" s="9" t="s">
        <v>106</v>
      </c>
      <c r="F28" s="25"/>
      <c r="G28" s="26">
        <v>5</v>
      </c>
      <c r="H28" s="26"/>
      <c r="I28" s="18">
        <f t="shared" si="0"/>
        <v>0</v>
      </c>
      <c r="J28" s="18">
        <f t="shared" si="1"/>
        <v>0</v>
      </c>
      <c r="K28" s="18">
        <f t="shared" si="2"/>
        <v>0</v>
      </c>
    </row>
    <row r="29" spans="1:11" ht="41.4">
      <c r="A29" s="12">
        <v>23</v>
      </c>
      <c r="B29" s="9" t="s">
        <v>126</v>
      </c>
      <c r="C29" s="12" t="s">
        <v>69</v>
      </c>
      <c r="D29" s="13">
        <v>130</v>
      </c>
      <c r="E29" s="9" t="s">
        <v>106</v>
      </c>
      <c r="F29" s="25"/>
      <c r="G29" s="26">
        <v>5</v>
      </c>
      <c r="H29" s="26"/>
      <c r="I29" s="18">
        <f t="shared" si="0"/>
        <v>0</v>
      </c>
      <c r="J29" s="18">
        <f t="shared" si="1"/>
        <v>0</v>
      </c>
      <c r="K29" s="18">
        <f t="shared" si="2"/>
        <v>0</v>
      </c>
    </row>
    <row r="30" spans="1:11" ht="82.8">
      <c r="A30" s="12">
        <v>24</v>
      </c>
      <c r="B30" s="9" t="s">
        <v>127</v>
      </c>
      <c r="C30" s="12" t="s">
        <v>69</v>
      </c>
      <c r="D30" s="13">
        <v>35</v>
      </c>
      <c r="E30" s="9" t="s">
        <v>102</v>
      </c>
      <c r="F30" s="25"/>
      <c r="G30" s="26">
        <v>5</v>
      </c>
      <c r="H30" s="26"/>
      <c r="I30" s="18">
        <f t="shared" si="0"/>
        <v>0</v>
      </c>
      <c r="J30" s="18">
        <f t="shared" si="1"/>
        <v>0</v>
      </c>
      <c r="K30" s="18">
        <f t="shared" si="2"/>
        <v>0</v>
      </c>
    </row>
    <row r="31" spans="1:11" ht="41.4">
      <c r="A31" s="12">
        <v>25</v>
      </c>
      <c r="B31" s="9" t="s">
        <v>128</v>
      </c>
      <c r="C31" s="12" t="s">
        <v>69</v>
      </c>
      <c r="D31" s="13">
        <v>70</v>
      </c>
      <c r="E31" s="9" t="s">
        <v>106</v>
      </c>
      <c r="F31" s="25"/>
      <c r="G31" s="26">
        <v>5</v>
      </c>
      <c r="H31" s="26"/>
      <c r="I31" s="18">
        <f t="shared" si="0"/>
        <v>0</v>
      </c>
      <c r="J31" s="18">
        <f t="shared" si="1"/>
        <v>0</v>
      </c>
      <c r="K31" s="18">
        <f t="shared" si="2"/>
        <v>0</v>
      </c>
    </row>
    <row r="32" spans="1:11" ht="41.4">
      <c r="A32" s="12">
        <v>26</v>
      </c>
      <c r="B32" s="9" t="s">
        <v>129</v>
      </c>
      <c r="C32" s="12" t="s">
        <v>69</v>
      </c>
      <c r="D32" s="13">
        <v>15</v>
      </c>
      <c r="E32" s="9" t="s">
        <v>130</v>
      </c>
      <c r="F32" s="25"/>
      <c r="G32" s="26">
        <v>5</v>
      </c>
      <c r="H32" s="26"/>
      <c r="I32" s="18">
        <f t="shared" si="0"/>
        <v>0</v>
      </c>
      <c r="J32" s="18">
        <f t="shared" si="1"/>
        <v>0</v>
      </c>
      <c r="K32" s="18">
        <f t="shared" si="2"/>
        <v>0</v>
      </c>
    </row>
    <row r="33" spans="1:11" ht="41.4">
      <c r="A33" s="12">
        <v>27</v>
      </c>
      <c r="B33" s="9" t="s">
        <v>131</v>
      </c>
      <c r="C33" s="12" t="s">
        <v>54</v>
      </c>
      <c r="D33" s="13">
        <v>200</v>
      </c>
      <c r="E33" s="9" t="s">
        <v>106</v>
      </c>
      <c r="F33" s="25"/>
      <c r="G33" s="26">
        <v>5</v>
      </c>
      <c r="H33" s="26"/>
      <c r="I33" s="18">
        <f t="shared" si="0"/>
        <v>0</v>
      </c>
      <c r="J33" s="18">
        <f t="shared" si="1"/>
        <v>0</v>
      </c>
      <c r="K33" s="18">
        <f t="shared" si="2"/>
        <v>0</v>
      </c>
    </row>
    <row r="34" spans="1:11" ht="41.4">
      <c r="A34" s="12">
        <v>28</v>
      </c>
      <c r="B34" s="9" t="s">
        <v>132</v>
      </c>
      <c r="C34" s="12" t="s">
        <v>133</v>
      </c>
      <c r="D34" s="13">
        <v>40</v>
      </c>
      <c r="E34" s="9" t="s">
        <v>116</v>
      </c>
      <c r="F34" s="25"/>
      <c r="G34" s="26">
        <v>5</v>
      </c>
      <c r="H34" s="26"/>
      <c r="I34" s="18">
        <f t="shared" si="0"/>
        <v>0</v>
      </c>
      <c r="J34" s="18">
        <f t="shared" si="1"/>
        <v>0</v>
      </c>
      <c r="K34" s="18">
        <f t="shared" si="2"/>
        <v>0</v>
      </c>
    </row>
    <row r="35" spans="1:11" ht="41.4">
      <c r="A35" s="12">
        <v>29</v>
      </c>
      <c r="B35" s="9" t="s">
        <v>134</v>
      </c>
      <c r="C35" s="12" t="s">
        <v>54</v>
      </c>
      <c r="D35" s="13">
        <v>226</v>
      </c>
      <c r="E35" s="9" t="s">
        <v>106</v>
      </c>
      <c r="F35" s="25"/>
      <c r="G35" s="26">
        <v>5</v>
      </c>
      <c r="H35" s="26"/>
      <c r="I35" s="18">
        <f t="shared" si="0"/>
        <v>0</v>
      </c>
      <c r="J35" s="18">
        <f t="shared" si="1"/>
        <v>0</v>
      </c>
      <c r="K35" s="18">
        <f t="shared" si="2"/>
        <v>0</v>
      </c>
    </row>
    <row r="36" spans="1:11" ht="41.4">
      <c r="A36" s="12">
        <v>30</v>
      </c>
      <c r="B36" s="9" t="s">
        <v>135</v>
      </c>
      <c r="C36" s="12" t="s">
        <v>69</v>
      </c>
      <c r="D36" s="13">
        <v>100</v>
      </c>
      <c r="E36" s="9" t="s">
        <v>106</v>
      </c>
      <c r="F36" s="25"/>
      <c r="G36" s="26">
        <v>5</v>
      </c>
      <c r="H36" s="26"/>
      <c r="I36" s="18">
        <f t="shared" si="0"/>
        <v>0</v>
      </c>
      <c r="J36" s="18">
        <f t="shared" si="1"/>
        <v>0</v>
      </c>
      <c r="K36" s="18">
        <f t="shared" si="2"/>
        <v>0</v>
      </c>
    </row>
    <row r="37" spans="1:11" ht="41.4">
      <c r="A37" s="12">
        <v>31</v>
      </c>
      <c r="B37" s="9" t="s">
        <v>136</v>
      </c>
      <c r="C37" s="12" t="s">
        <v>54</v>
      </c>
      <c r="D37" s="13">
        <v>116</v>
      </c>
      <c r="E37" s="9" t="s">
        <v>116</v>
      </c>
      <c r="F37" s="25"/>
      <c r="G37" s="26">
        <v>5</v>
      </c>
      <c r="H37" s="26"/>
      <c r="I37" s="18">
        <f t="shared" si="0"/>
        <v>0</v>
      </c>
      <c r="J37" s="18">
        <f t="shared" si="1"/>
        <v>0</v>
      </c>
      <c r="K37" s="18">
        <f t="shared" si="2"/>
        <v>0</v>
      </c>
    </row>
    <row r="38" spans="1:11" ht="41.4">
      <c r="A38" s="12">
        <v>32</v>
      </c>
      <c r="B38" s="9" t="s">
        <v>137</v>
      </c>
      <c r="C38" s="12" t="s">
        <v>133</v>
      </c>
      <c r="D38" s="13">
        <v>60</v>
      </c>
      <c r="E38" s="9" t="s">
        <v>116</v>
      </c>
      <c r="F38" s="25"/>
      <c r="G38" s="26">
        <v>5</v>
      </c>
      <c r="H38" s="26"/>
      <c r="I38" s="18">
        <f t="shared" si="0"/>
        <v>0</v>
      </c>
      <c r="J38" s="18">
        <f t="shared" si="1"/>
        <v>0</v>
      </c>
      <c r="K38" s="18">
        <f t="shared" si="2"/>
        <v>0</v>
      </c>
    </row>
    <row r="39" spans="1:11" ht="82.8">
      <c r="A39" s="12">
        <v>33</v>
      </c>
      <c r="B39" s="9" t="s">
        <v>138</v>
      </c>
      <c r="C39" s="12" t="s">
        <v>69</v>
      </c>
      <c r="D39" s="13">
        <v>35</v>
      </c>
      <c r="E39" s="9" t="s">
        <v>102</v>
      </c>
      <c r="F39" s="25"/>
      <c r="G39" s="26">
        <v>5</v>
      </c>
      <c r="H39" s="26"/>
      <c r="I39" s="18">
        <f t="shared" si="0"/>
        <v>0</v>
      </c>
      <c r="J39" s="18">
        <f t="shared" si="1"/>
        <v>0</v>
      </c>
      <c r="K39" s="18">
        <f t="shared" si="2"/>
        <v>0</v>
      </c>
    </row>
    <row r="40" spans="1:11" ht="41.4">
      <c r="A40" s="12">
        <v>34</v>
      </c>
      <c r="B40" s="9" t="s">
        <v>139</v>
      </c>
      <c r="C40" s="12" t="s">
        <v>69</v>
      </c>
      <c r="D40" s="13">
        <v>2600</v>
      </c>
      <c r="E40" s="9" t="s">
        <v>140</v>
      </c>
      <c r="F40" s="25"/>
      <c r="G40" s="26">
        <v>5</v>
      </c>
      <c r="H40" s="26"/>
      <c r="I40" s="18">
        <f t="shared" si="0"/>
        <v>0</v>
      </c>
      <c r="J40" s="18">
        <f t="shared" si="1"/>
        <v>0</v>
      </c>
      <c r="K40" s="18">
        <f t="shared" si="2"/>
        <v>0</v>
      </c>
    </row>
    <row r="41" spans="1:11" ht="41.4">
      <c r="A41" s="12">
        <v>35</v>
      </c>
      <c r="B41" s="9" t="s">
        <v>141</v>
      </c>
      <c r="C41" s="12" t="s">
        <v>69</v>
      </c>
      <c r="D41" s="13">
        <v>250</v>
      </c>
      <c r="E41" s="9" t="s">
        <v>140</v>
      </c>
      <c r="F41" s="25"/>
      <c r="G41" s="26">
        <v>5</v>
      </c>
      <c r="H41" s="26"/>
      <c r="I41" s="18">
        <f t="shared" si="0"/>
        <v>0</v>
      </c>
      <c r="J41" s="18">
        <f t="shared" si="1"/>
        <v>0</v>
      </c>
      <c r="K41" s="18">
        <f t="shared" si="2"/>
        <v>0</v>
      </c>
    </row>
    <row r="42" spans="1:11" ht="55.2">
      <c r="A42" s="12" t="s">
        <v>66</v>
      </c>
      <c r="B42" s="9"/>
      <c r="C42" s="12"/>
      <c r="D42" s="13"/>
      <c r="E42" s="9"/>
      <c r="F42" s="10"/>
      <c r="G42" s="17"/>
      <c r="H42" s="17"/>
      <c r="I42" s="18">
        <f>SUM(I7:I41)</f>
        <v>0</v>
      </c>
      <c r="J42" s="18">
        <f>SUM(J7:J41)</f>
        <v>0</v>
      </c>
      <c r="K42" s="18">
        <f>SUM(K7:K41)</f>
        <v>0</v>
      </c>
    </row>
    <row r="43" spans="1:11">
      <c r="A43" s="12"/>
      <c r="B43" s="9"/>
      <c r="C43" s="12"/>
      <c r="D43" s="13"/>
      <c r="E43" s="9"/>
      <c r="F43" s="10"/>
      <c r="G43" s="14"/>
      <c r="H43" s="15"/>
      <c r="I43" s="16"/>
      <c r="J43" s="16"/>
      <c r="K43" s="16"/>
    </row>
    <row r="44" spans="1:11">
      <c r="A44" s="12"/>
      <c r="B44" s="9"/>
      <c r="C44" s="12"/>
      <c r="D44" s="13"/>
      <c r="E44" s="9"/>
      <c r="F44" s="10"/>
      <c r="G44" s="14"/>
      <c r="H44" s="15"/>
      <c r="I44" s="16"/>
      <c r="J44" s="16"/>
      <c r="K44" s="16"/>
    </row>
    <row r="45" spans="1:11">
      <c r="A45" s="35"/>
      <c r="B45" s="35"/>
      <c r="C45" s="35"/>
      <c r="D45" s="35"/>
      <c r="E45" s="35"/>
      <c r="F45" s="35"/>
      <c r="G45" s="35"/>
      <c r="H45" s="36"/>
      <c r="I45" s="11"/>
      <c r="J45" s="11"/>
      <c r="K45" s="11"/>
    </row>
  </sheetData>
  <mergeCells count="4">
    <mergeCell ref="A1:K1"/>
    <mergeCell ref="A2:K2"/>
    <mergeCell ref="A3:K3"/>
    <mergeCell ref="A45:H45"/>
  </mergeCells>
  <dataValidations count="2">
    <dataValidation type="list" sqref="G7:G44" xr:uid="{00000000-0002-0000-0400-000000000000}">
      <formula1>"0,5,8,23"</formula1>
    </dataValidation>
    <dataValidation type="decimal" operator="greaterThanOrEqual" sqref="H7:H44" xr:uid="{00000000-0002-0000-0400-000001000000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9"/>
  <sheetViews>
    <sheetView topLeftCell="A18" workbookViewId="0">
      <selection sqref="A1:K1"/>
    </sheetView>
  </sheetViews>
  <sheetFormatPr defaultRowHeight="13.8"/>
  <cols>
    <col min="1" max="1" width="7" customWidth="1"/>
    <col min="2" max="2" width="34" customWidth="1"/>
    <col min="3" max="3" width="8" customWidth="1"/>
    <col min="4" max="4" width="14" customWidth="1"/>
    <col min="5" max="5" width="60" customWidth="1"/>
    <col min="6" max="6" width="34" customWidth="1"/>
    <col min="7" max="7" width="9" customWidth="1"/>
    <col min="8" max="9" width="17" customWidth="1"/>
    <col min="10" max="10" width="15" customWidth="1"/>
    <col min="11" max="11" width="18" customWidth="1"/>
  </cols>
  <sheetData>
    <row r="1" spans="1:11" ht="17.399999999999999">
      <c r="A1" s="33" t="s">
        <v>142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4.4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4.4">
      <c r="A3" s="34" t="s">
        <v>41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6" spans="1:11" ht="41.4">
      <c r="A6" s="8" t="s">
        <v>42</v>
      </c>
      <c r="B6" s="8" t="s">
        <v>43</v>
      </c>
      <c r="C6" s="8" t="s">
        <v>44</v>
      </c>
      <c r="D6" s="8" t="s">
        <v>45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</row>
    <row r="7" spans="1:11" ht="55.2">
      <c r="A7" s="12">
        <v>1</v>
      </c>
      <c r="B7" s="9" t="s">
        <v>143</v>
      </c>
      <c r="C7" s="12" t="s">
        <v>144</v>
      </c>
      <c r="D7" s="13">
        <v>185</v>
      </c>
      <c r="E7" s="9" t="s">
        <v>145</v>
      </c>
      <c r="F7" s="25"/>
      <c r="G7" s="26">
        <v>5</v>
      </c>
      <c r="H7" s="26"/>
      <c r="I7" s="18">
        <f t="shared" ref="I7:I24" si="0">IF(OR(D7="",H7=""),0,D7*H7)</f>
        <v>0</v>
      </c>
      <c r="J7" s="18">
        <f t="shared" ref="J7:J24" si="1">IF(OR(I7="",G7=""),0,I7*G7/100)</f>
        <v>0</v>
      </c>
      <c r="K7" s="18">
        <f t="shared" ref="K7:K24" si="2">I7+J7</f>
        <v>0</v>
      </c>
    </row>
    <row r="8" spans="1:11" ht="41.4">
      <c r="A8" s="12">
        <v>2</v>
      </c>
      <c r="B8" s="9" t="s">
        <v>146</v>
      </c>
      <c r="C8" s="12" t="s">
        <v>144</v>
      </c>
      <c r="D8" s="13">
        <v>116</v>
      </c>
      <c r="E8" s="9" t="s">
        <v>147</v>
      </c>
      <c r="F8" s="25"/>
      <c r="G8" s="26">
        <v>5</v>
      </c>
      <c r="H8" s="26"/>
      <c r="I8" s="18">
        <f t="shared" si="0"/>
        <v>0</v>
      </c>
      <c r="J8" s="18">
        <f t="shared" si="1"/>
        <v>0</v>
      </c>
      <c r="K8" s="18">
        <f t="shared" si="2"/>
        <v>0</v>
      </c>
    </row>
    <row r="9" spans="1:11" ht="41.4">
      <c r="A9" s="12">
        <v>3</v>
      </c>
      <c r="B9" s="9" t="s">
        <v>148</v>
      </c>
      <c r="C9" s="12" t="s">
        <v>133</v>
      </c>
      <c r="D9" s="13">
        <v>16</v>
      </c>
      <c r="E9" s="9" t="s">
        <v>149</v>
      </c>
      <c r="F9" s="25"/>
      <c r="G9" s="26">
        <v>5</v>
      </c>
      <c r="H9" s="26"/>
      <c r="I9" s="18">
        <f t="shared" si="0"/>
        <v>0</v>
      </c>
      <c r="J9" s="18">
        <f t="shared" si="1"/>
        <v>0</v>
      </c>
      <c r="K9" s="18">
        <f t="shared" si="2"/>
        <v>0</v>
      </c>
    </row>
    <row r="10" spans="1:11" ht="41.4">
      <c r="A10" s="12">
        <v>4</v>
      </c>
      <c r="B10" s="9" t="s">
        <v>150</v>
      </c>
      <c r="C10" s="12" t="s">
        <v>54</v>
      </c>
      <c r="D10" s="13">
        <v>700</v>
      </c>
      <c r="E10" s="9" t="s">
        <v>151</v>
      </c>
      <c r="F10" s="25"/>
      <c r="G10" s="26">
        <v>5</v>
      </c>
      <c r="H10" s="26"/>
      <c r="I10" s="18">
        <f t="shared" si="0"/>
        <v>0</v>
      </c>
      <c r="J10" s="18">
        <f t="shared" si="1"/>
        <v>0</v>
      </c>
      <c r="K10" s="18">
        <f t="shared" si="2"/>
        <v>0</v>
      </c>
    </row>
    <row r="11" spans="1:11" ht="41.4">
      <c r="A11" s="12">
        <v>5</v>
      </c>
      <c r="B11" s="9" t="s">
        <v>152</v>
      </c>
      <c r="C11" s="12" t="s">
        <v>144</v>
      </c>
      <c r="D11" s="13">
        <v>30</v>
      </c>
      <c r="E11" s="9" t="s">
        <v>153</v>
      </c>
      <c r="F11" s="25"/>
      <c r="G11" s="26">
        <v>5</v>
      </c>
      <c r="H11" s="26"/>
      <c r="I11" s="18">
        <f t="shared" si="0"/>
        <v>0</v>
      </c>
      <c r="J11" s="18">
        <f t="shared" si="1"/>
        <v>0</v>
      </c>
      <c r="K11" s="18">
        <f t="shared" si="2"/>
        <v>0</v>
      </c>
    </row>
    <row r="12" spans="1:11" ht="41.4">
      <c r="A12" s="12">
        <v>6</v>
      </c>
      <c r="B12" s="9" t="s">
        <v>154</v>
      </c>
      <c r="C12" s="12" t="s">
        <v>54</v>
      </c>
      <c r="D12" s="13">
        <v>1114</v>
      </c>
      <c r="E12" s="9" t="s">
        <v>155</v>
      </c>
      <c r="F12" s="25"/>
      <c r="G12" s="26">
        <v>5</v>
      </c>
      <c r="H12" s="26"/>
      <c r="I12" s="18">
        <f t="shared" si="0"/>
        <v>0</v>
      </c>
      <c r="J12" s="18">
        <f t="shared" si="1"/>
        <v>0</v>
      </c>
      <c r="K12" s="18">
        <f t="shared" si="2"/>
        <v>0</v>
      </c>
    </row>
    <row r="13" spans="1:11" ht="41.4">
      <c r="A13" s="12">
        <v>7</v>
      </c>
      <c r="B13" s="9" t="s">
        <v>156</v>
      </c>
      <c r="C13" s="12" t="s">
        <v>133</v>
      </c>
      <c r="D13" s="13">
        <v>6</v>
      </c>
      <c r="E13" s="9" t="s">
        <v>157</v>
      </c>
      <c r="F13" s="25"/>
      <c r="G13" s="26">
        <v>5</v>
      </c>
      <c r="H13" s="26"/>
      <c r="I13" s="18">
        <f t="shared" si="0"/>
        <v>0</v>
      </c>
      <c r="J13" s="18">
        <f t="shared" si="1"/>
        <v>0</v>
      </c>
      <c r="K13" s="18">
        <f t="shared" si="2"/>
        <v>0</v>
      </c>
    </row>
    <row r="14" spans="1:11" ht="41.4">
      <c r="A14" s="12">
        <v>8</v>
      </c>
      <c r="B14" s="9" t="s">
        <v>158</v>
      </c>
      <c r="C14" s="12" t="s">
        <v>133</v>
      </c>
      <c r="D14" s="13">
        <v>39</v>
      </c>
      <c r="E14" s="9" t="s">
        <v>159</v>
      </c>
      <c r="F14" s="25"/>
      <c r="G14" s="26">
        <v>5</v>
      </c>
      <c r="H14" s="26"/>
      <c r="I14" s="18">
        <f t="shared" si="0"/>
        <v>0</v>
      </c>
      <c r="J14" s="18">
        <f t="shared" si="1"/>
        <v>0</v>
      </c>
      <c r="K14" s="18">
        <f t="shared" si="2"/>
        <v>0</v>
      </c>
    </row>
    <row r="15" spans="1:11" ht="41.4">
      <c r="A15" s="12">
        <v>9</v>
      </c>
      <c r="B15" s="9" t="s">
        <v>160</v>
      </c>
      <c r="C15" s="12" t="s">
        <v>133</v>
      </c>
      <c r="D15" s="13">
        <v>509</v>
      </c>
      <c r="E15" s="9" t="s">
        <v>161</v>
      </c>
      <c r="F15" s="25"/>
      <c r="G15" s="26">
        <v>5</v>
      </c>
      <c r="H15" s="26"/>
      <c r="I15" s="18">
        <f t="shared" si="0"/>
        <v>0</v>
      </c>
      <c r="J15" s="18">
        <f t="shared" si="1"/>
        <v>0</v>
      </c>
      <c r="K15" s="18">
        <f t="shared" si="2"/>
        <v>0</v>
      </c>
    </row>
    <row r="16" spans="1:11" ht="41.4">
      <c r="A16" s="12">
        <v>10</v>
      </c>
      <c r="B16" s="9" t="s">
        <v>162</v>
      </c>
      <c r="C16" s="12" t="s">
        <v>69</v>
      </c>
      <c r="D16" s="13">
        <v>32.9</v>
      </c>
      <c r="E16" s="9" t="s">
        <v>157</v>
      </c>
      <c r="F16" s="25"/>
      <c r="G16" s="26">
        <v>5</v>
      </c>
      <c r="H16" s="26"/>
      <c r="I16" s="18">
        <f t="shared" si="0"/>
        <v>0</v>
      </c>
      <c r="J16" s="18">
        <f t="shared" si="1"/>
        <v>0</v>
      </c>
      <c r="K16" s="18">
        <f t="shared" si="2"/>
        <v>0</v>
      </c>
    </row>
    <row r="17" spans="1:11" ht="41.4">
      <c r="A17" s="12">
        <v>11</v>
      </c>
      <c r="B17" s="9" t="s">
        <v>163</v>
      </c>
      <c r="C17" s="12" t="s">
        <v>133</v>
      </c>
      <c r="D17" s="13">
        <v>165</v>
      </c>
      <c r="E17" s="9" t="s">
        <v>157</v>
      </c>
      <c r="F17" s="25"/>
      <c r="G17" s="26">
        <v>5</v>
      </c>
      <c r="H17" s="26"/>
      <c r="I17" s="18">
        <f t="shared" si="0"/>
        <v>0</v>
      </c>
      <c r="J17" s="18">
        <f t="shared" si="1"/>
        <v>0</v>
      </c>
      <c r="K17" s="18">
        <f t="shared" si="2"/>
        <v>0</v>
      </c>
    </row>
    <row r="18" spans="1:11" ht="41.4">
      <c r="A18" s="12">
        <v>12</v>
      </c>
      <c r="B18" s="9" t="s">
        <v>164</v>
      </c>
      <c r="C18" s="12" t="s">
        <v>133</v>
      </c>
      <c r="D18" s="13">
        <v>100</v>
      </c>
      <c r="E18" s="9" t="s">
        <v>159</v>
      </c>
      <c r="F18" s="25"/>
      <c r="G18" s="26">
        <v>5</v>
      </c>
      <c r="H18" s="26"/>
      <c r="I18" s="18">
        <f t="shared" si="0"/>
        <v>0</v>
      </c>
      <c r="J18" s="18">
        <f t="shared" si="1"/>
        <v>0</v>
      </c>
      <c r="K18" s="18">
        <f t="shared" si="2"/>
        <v>0</v>
      </c>
    </row>
    <row r="19" spans="1:11" ht="41.4">
      <c r="A19" s="12">
        <v>13</v>
      </c>
      <c r="B19" s="9" t="s">
        <v>165</v>
      </c>
      <c r="C19" s="12" t="s">
        <v>69</v>
      </c>
      <c r="D19" s="13">
        <v>12</v>
      </c>
      <c r="E19" s="9" t="s">
        <v>159</v>
      </c>
      <c r="F19" s="25"/>
      <c r="G19" s="26">
        <v>5</v>
      </c>
      <c r="H19" s="26"/>
      <c r="I19" s="18">
        <f t="shared" si="0"/>
        <v>0</v>
      </c>
      <c r="J19" s="18">
        <f t="shared" si="1"/>
        <v>0</v>
      </c>
      <c r="K19" s="18">
        <f t="shared" si="2"/>
        <v>0</v>
      </c>
    </row>
    <row r="20" spans="1:11" ht="41.4">
      <c r="A20" s="12">
        <v>14</v>
      </c>
      <c r="B20" s="9" t="s">
        <v>166</v>
      </c>
      <c r="C20" s="12" t="s">
        <v>133</v>
      </c>
      <c r="D20" s="13">
        <v>90</v>
      </c>
      <c r="E20" s="9" t="s">
        <v>167</v>
      </c>
      <c r="F20" s="25"/>
      <c r="G20" s="26">
        <v>5</v>
      </c>
      <c r="H20" s="26"/>
      <c r="I20" s="18">
        <f t="shared" si="0"/>
        <v>0</v>
      </c>
      <c r="J20" s="18">
        <f t="shared" si="1"/>
        <v>0</v>
      </c>
      <c r="K20" s="18">
        <f t="shared" si="2"/>
        <v>0</v>
      </c>
    </row>
    <row r="21" spans="1:11" ht="41.4">
      <c r="A21" s="12">
        <v>15</v>
      </c>
      <c r="B21" s="9" t="s">
        <v>168</v>
      </c>
      <c r="C21" s="12" t="s">
        <v>133</v>
      </c>
      <c r="D21" s="13">
        <v>58</v>
      </c>
      <c r="E21" s="9" t="s">
        <v>149</v>
      </c>
      <c r="F21" s="25"/>
      <c r="G21" s="26">
        <v>5</v>
      </c>
      <c r="H21" s="26"/>
      <c r="I21" s="18">
        <f t="shared" si="0"/>
        <v>0</v>
      </c>
      <c r="J21" s="18">
        <f t="shared" si="1"/>
        <v>0</v>
      </c>
      <c r="K21" s="18">
        <f t="shared" si="2"/>
        <v>0</v>
      </c>
    </row>
    <row r="22" spans="1:11" ht="41.4">
      <c r="A22" s="12">
        <v>16</v>
      </c>
      <c r="B22" s="9" t="s">
        <v>169</v>
      </c>
      <c r="C22" s="12" t="s">
        <v>69</v>
      </c>
      <c r="D22" s="13">
        <v>100</v>
      </c>
      <c r="E22" s="9" t="s">
        <v>170</v>
      </c>
      <c r="F22" s="25"/>
      <c r="G22" s="26">
        <v>5</v>
      </c>
      <c r="H22" s="26"/>
      <c r="I22" s="18">
        <f t="shared" si="0"/>
        <v>0</v>
      </c>
      <c r="J22" s="18">
        <f t="shared" si="1"/>
        <v>0</v>
      </c>
      <c r="K22" s="18">
        <f t="shared" si="2"/>
        <v>0</v>
      </c>
    </row>
    <row r="23" spans="1:11" ht="55.2">
      <c r="A23" s="12">
        <v>17</v>
      </c>
      <c r="B23" s="9" t="s">
        <v>171</v>
      </c>
      <c r="C23" s="12" t="s">
        <v>69</v>
      </c>
      <c r="D23" s="13">
        <v>150</v>
      </c>
      <c r="E23" s="9" t="s">
        <v>172</v>
      </c>
      <c r="F23" s="25"/>
      <c r="G23" s="26">
        <v>5</v>
      </c>
      <c r="H23" s="26"/>
      <c r="I23" s="18">
        <f t="shared" si="0"/>
        <v>0</v>
      </c>
      <c r="J23" s="18">
        <f t="shared" si="1"/>
        <v>0</v>
      </c>
      <c r="K23" s="18">
        <f t="shared" si="2"/>
        <v>0</v>
      </c>
    </row>
    <row r="24" spans="1:11" ht="41.4">
      <c r="A24" s="12">
        <v>18</v>
      </c>
      <c r="B24" s="9" t="s">
        <v>173</v>
      </c>
      <c r="C24" s="12" t="s">
        <v>133</v>
      </c>
      <c r="D24" s="13">
        <v>54</v>
      </c>
      <c r="E24" s="9" t="s">
        <v>161</v>
      </c>
      <c r="F24" s="25"/>
      <c r="G24" s="26">
        <v>5</v>
      </c>
      <c r="H24" s="26"/>
      <c r="I24" s="18">
        <f t="shared" si="0"/>
        <v>0</v>
      </c>
      <c r="J24" s="18">
        <f t="shared" si="1"/>
        <v>0</v>
      </c>
      <c r="K24" s="18">
        <f t="shared" si="2"/>
        <v>0</v>
      </c>
    </row>
    <row r="25" spans="1:11" ht="55.2">
      <c r="A25" s="12" t="s">
        <v>66</v>
      </c>
      <c r="B25" s="9"/>
      <c r="C25" s="12"/>
      <c r="D25" s="13"/>
      <c r="E25" s="9"/>
      <c r="F25" s="10"/>
      <c r="G25" s="17"/>
      <c r="H25" s="17"/>
      <c r="I25" s="18">
        <f>SUM(I7:I24)</f>
        <v>0</v>
      </c>
      <c r="J25" s="18">
        <f>SUM(J7:J24)</f>
        <v>0</v>
      </c>
      <c r="K25" s="18">
        <f>SUM(K7:K24)</f>
        <v>0</v>
      </c>
    </row>
    <row r="26" spans="1:11">
      <c r="A26" s="12"/>
      <c r="B26" s="9"/>
      <c r="C26" s="12"/>
      <c r="D26" s="13"/>
      <c r="E26" s="9"/>
      <c r="F26" s="10"/>
      <c r="G26" s="14"/>
      <c r="H26" s="15"/>
      <c r="I26" s="16"/>
      <c r="J26" s="16"/>
      <c r="K26" s="16"/>
    </row>
    <row r="27" spans="1:11">
      <c r="A27" s="12"/>
      <c r="B27" s="9"/>
      <c r="C27" s="12"/>
      <c r="D27" s="13"/>
      <c r="E27" s="9"/>
      <c r="F27" s="10"/>
      <c r="G27" s="14"/>
      <c r="H27" s="15"/>
      <c r="I27" s="16"/>
      <c r="J27" s="16"/>
      <c r="K27" s="16"/>
    </row>
    <row r="28" spans="1:11">
      <c r="A28" s="12"/>
      <c r="B28" s="9"/>
      <c r="C28" s="12"/>
      <c r="D28" s="13"/>
      <c r="E28" s="9"/>
      <c r="F28" s="10"/>
      <c r="G28" s="14"/>
      <c r="H28" s="15"/>
      <c r="I28" s="16"/>
      <c r="J28" s="16"/>
      <c r="K28" s="16"/>
    </row>
    <row r="29" spans="1:11">
      <c r="A29" s="35"/>
      <c r="B29" s="35"/>
      <c r="C29" s="35"/>
      <c r="D29" s="35"/>
      <c r="E29" s="35"/>
      <c r="F29" s="35"/>
      <c r="G29" s="35"/>
      <c r="H29" s="36"/>
      <c r="I29" s="11"/>
      <c r="J29" s="11"/>
      <c r="K29" s="11"/>
    </row>
  </sheetData>
  <mergeCells count="4">
    <mergeCell ref="A1:K1"/>
    <mergeCell ref="A2:K2"/>
    <mergeCell ref="A3:K3"/>
    <mergeCell ref="A29:H29"/>
  </mergeCells>
  <dataValidations count="2">
    <dataValidation type="list" sqref="G7:G28" xr:uid="{00000000-0002-0000-0500-000000000000}">
      <formula1>"0,5,8,23"</formula1>
    </dataValidation>
    <dataValidation type="decimal" operator="greaterThanOrEqual" sqref="H7:H28" xr:uid="{00000000-0002-0000-0500-000001000000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9"/>
  <sheetViews>
    <sheetView workbookViewId="0">
      <selection sqref="A1:K1"/>
    </sheetView>
  </sheetViews>
  <sheetFormatPr defaultRowHeight="13.8"/>
  <cols>
    <col min="1" max="1" width="7" customWidth="1"/>
    <col min="2" max="2" width="34" customWidth="1"/>
    <col min="3" max="3" width="8" customWidth="1"/>
    <col min="4" max="4" width="14" customWidth="1"/>
    <col min="5" max="5" width="60" customWidth="1"/>
    <col min="6" max="6" width="34" customWidth="1"/>
    <col min="7" max="7" width="9" customWidth="1"/>
    <col min="8" max="9" width="17" customWidth="1"/>
    <col min="10" max="10" width="15" customWidth="1"/>
    <col min="11" max="11" width="18" customWidth="1"/>
  </cols>
  <sheetData>
    <row r="1" spans="1:11" ht="17.399999999999999">
      <c r="A1" s="33" t="s">
        <v>174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4.4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4.4">
      <c r="A3" s="34" t="s">
        <v>41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6" spans="1:11" ht="41.4">
      <c r="A6" s="8" t="s">
        <v>42</v>
      </c>
      <c r="B6" s="8" t="s">
        <v>43</v>
      </c>
      <c r="C6" s="8" t="s">
        <v>44</v>
      </c>
      <c r="D6" s="8" t="s">
        <v>45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</row>
    <row r="7" spans="1:11" ht="55.2">
      <c r="A7" s="12">
        <v>1</v>
      </c>
      <c r="B7" s="9" t="s">
        <v>175</v>
      </c>
      <c r="C7" s="12" t="s">
        <v>54</v>
      </c>
      <c r="D7" s="13">
        <v>90</v>
      </c>
      <c r="E7" s="9" t="s">
        <v>176</v>
      </c>
      <c r="F7" s="25"/>
      <c r="G7" s="26">
        <v>5</v>
      </c>
      <c r="H7" s="26"/>
      <c r="I7" s="18">
        <f>IF(OR(D7="",H7=""),0,D7*H7)</f>
        <v>0</v>
      </c>
      <c r="J7" s="18">
        <f>IF(OR(I7="",G7=""),0,I7*G7/100)</f>
        <v>0</v>
      </c>
      <c r="K7" s="18">
        <f>I7+J7</f>
        <v>0</v>
      </c>
    </row>
    <row r="8" spans="1:11" ht="69">
      <c r="A8" s="12">
        <v>2</v>
      </c>
      <c r="B8" s="9" t="s">
        <v>177</v>
      </c>
      <c r="C8" s="12" t="s">
        <v>54</v>
      </c>
      <c r="D8" s="13">
        <v>4000</v>
      </c>
      <c r="E8" s="9" t="s">
        <v>178</v>
      </c>
      <c r="F8" s="25"/>
      <c r="G8" s="26">
        <v>5</v>
      </c>
      <c r="H8" s="26"/>
      <c r="I8" s="18">
        <f>IF(OR(D8="",H8=""),0,D8*H8)</f>
        <v>0</v>
      </c>
      <c r="J8" s="18">
        <f>IF(OR(I8="",G8=""),0,I8*G8/100)</f>
        <v>0</v>
      </c>
      <c r="K8" s="18">
        <f>I8+J8</f>
        <v>0</v>
      </c>
    </row>
    <row r="9" spans="1:11">
      <c r="A9" s="35" t="s">
        <v>66</v>
      </c>
      <c r="B9" s="35"/>
      <c r="C9" s="35"/>
      <c r="D9" s="35"/>
      <c r="E9" s="35"/>
      <c r="F9" s="35"/>
      <c r="G9" s="37"/>
      <c r="H9" s="37"/>
      <c r="I9" s="19">
        <f>SUM(I7:I8)</f>
        <v>0</v>
      </c>
      <c r="J9" s="19">
        <f>SUM(J7:J8)</f>
        <v>0</v>
      </c>
      <c r="K9" s="19">
        <f>SUM(K7:K8)</f>
        <v>0</v>
      </c>
    </row>
  </sheetData>
  <mergeCells count="4">
    <mergeCell ref="A1:K1"/>
    <mergeCell ref="A2:K2"/>
    <mergeCell ref="A3:K3"/>
    <mergeCell ref="A9:H9"/>
  </mergeCells>
  <dataValidations count="2">
    <dataValidation type="list" sqref="G7:G8" xr:uid="{00000000-0002-0000-0600-000000000000}">
      <formula1>"0,5,8,23"</formula1>
    </dataValidation>
    <dataValidation type="decimal" operator="greaterThanOrEqual" sqref="H7:H8" xr:uid="{00000000-0002-0000-0600-000001000000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"/>
  <sheetViews>
    <sheetView workbookViewId="0"/>
  </sheetViews>
  <sheetFormatPr defaultRowHeight="13.8"/>
  <cols>
    <col min="1" max="1" width="7" customWidth="1"/>
    <col min="2" max="2" width="34" customWidth="1"/>
    <col min="3" max="3" width="8" customWidth="1"/>
    <col min="4" max="4" width="14" customWidth="1"/>
    <col min="5" max="5" width="60" customWidth="1"/>
    <col min="6" max="6" width="34" customWidth="1"/>
    <col min="7" max="7" width="9" customWidth="1"/>
    <col min="8" max="9" width="17" customWidth="1"/>
    <col min="10" max="10" width="15" customWidth="1"/>
    <col min="11" max="11" width="18" customWidth="1"/>
  </cols>
  <sheetData>
    <row r="1" spans="1:11" ht="17.399999999999999">
      <c r="A1" s="33" t="s">
        <v>179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4.4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4.4">
      <c r="A3" s="34" t="s">
        <v>41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6" spans="1:11" ht="41.4">
      <c r="A6" s="8" t="s">
        <v>42</v>
      </c>
      <c r="B6" s="8" t="s">
        <v>43</v>
      </c>
      <c r="C6" s="8" t="s">
        <v>44</v>
      </c>
      <c r="D6" s="8" t="s">
        <v>45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</row>
    <row r="7" spans="1:11" ht="55.2">
      <c r="A7" s="12">
        <v>1</v>
      </c>
      <c r="B7" s="9" t="s">
        <v>180</v>
      </c>
      <c r="C7" s="12" t="s">
        <v>69</v>
      </c>
      <c r="D7" s="13">
        <v>83.8</v>
      </c>
      <c r="E7" s="9" t="s">
        <v>181</v>
      </c>
      <c r="F7" s="25"/>
      <c r="G7" s="26">
        <v>5</v>
      </c>
      <c r="H7" s="26"/>
      <c r="I7" s="18">
        <f t="shared" ref="I7:I13" si="0">IF(OR(D7="",H7=""),0,D7*H7)</f>
        <v>0</v>
      </c>
      <c r="J7" s="18">
        <f t="shared" ref="J7:J13" si="1">IF(OR(I7="",G7=""),0,I7*G7/100)</f>
        <v>0</v>
      </c>
      <c r="K7" s="18">
        <f t="shared" ref="K7:K13" si="2">I7+J7</f>
        <v>0</v>
      </c>
    </row>
    <row r="8" spans="1:11" ht="55.2">
      <c r="A8" s="12">
        <v>2</v>
      </c>
      <c r="B8" s="9" t="s">
        <v>182</v>
      </c>
      <c r="C8" s="12" t="s">
        <v>69</v>
      </c>
      <c r="D8" s="13">
        <v>5</v>
      </c>
      <c r="E8" s="9" t="s">
        <v>181</v>
      </c>
      <c r="F8" s="25"/>
      <c r="G8" s="26">
        <v>5</v>
      </c>
      <c r="H8" s="26"/>
      <c r="I8" s="18">
        <f t="shared" si="0"/>
        <v>0</v>
      </c>
      <c r="J8" s="18">
        <f t="shared" si="1"/>
        <v>0</v>
      </c>
      <c r="K8" s="18">
        <f t="shared" si="2"/>
        <v>0</v>
      </c>
    </row>
    <row r="9" spans="1:11" ht="55.2">
      <c r="A9" s="12">
        <v>3</v>
      </c>
      <c r="B9" s="9" t="s">
        <v>183</v>
      </c>
      <c r="C9" s="12" t="s">
        <v>69</v>
      </c>
      <c r="D9" s="13">
        <v>27.6</v>
      </c>
      <c r="E9" s="9" t="s">
        <v>181</v>
      </c>
      <c r="F9" s="25"/>
      <c r="G9" s="26">
        <v>5</v>
      </c>
      <c r="H9" s="26"/>
      <c r="I9" s="18">
        <f t="shared" si="0"/>
        <v>0</v>
      </c>
      <c r="J9" s="18">
        <f t="shared" si="1"/>
        <v>0</v>
      </c>
      <c r="K9" s="18">
        <f t="shared" si="2"/>
        <v>0</v>
      </c>
    </row>
    <row r="10" spans="1:11" ht="55.2">
      <c r="A10" s="12">
        <v>4</v>
      </c>
      <c r="B10" s="9" t="s">
        <v>184</v>
      </c>
      <c r="C10" s="12" t="s">
        <v>69</v>
      </c>
      <c r="D10" s="13">
        <v>68.8</v>
      </c>
      <c r="E10" s="9" t="s">
        <v>181</v>
      </c>
      <c r="F10" s="25"/>
      <c r="G10" s="26">
        <v>5</v>
      </c>
      <c r="H10" s="26"/>
      <c r="I10" s="18">
        <f t="shared" si="0"/>
        <v>0</v>
      </c>
      <c r="J10" s="18">
        <f t="shared" si="1"/>
        <v>0</v>
      </c>
      <c r="K10" s="18">
        <f t="shared" si="2"/>
        <v>0</v>
      </c>
    </row>
    <row r="11" spans="1:11" ht="55.2">
      <c r="A11" s="12">
        <v>5</v>
      </c>
      <c r="B11" s="9" t="s">
        <v>185</v>
      </c>
      <c r="C11" s="12" t="s">
        <v>69</v>
      </c>
      <c r="D11" s="13">
        <v>24.8</v>
      </c>
      <c r="E11" s="9" t="s">
        <v>181</v>
      </c>
      <c r="F11" s="25"/>
      <c r="G11" s="26">
        <v>5</v>
      </c>
      <c r="H11" s="26"/>
      <c r="I11" s="18">
        <f t="shared" si="0"/>
        <v>0</v>
      </c>
      <c r="J11" s="18">
        <f t="shared" si="1"/>
        <v>0</v>
      </c>
      <c r="K11" s="18">
        <f t="shared" si="2"/>
        <v>0</v>
      </c>
    </row>
    <row r="12" spans="1:11" ht="69">
      <c r="A12" s="12">
        <v>6</v>
      </c>
      <c r="B12" s="9" t="s">
        <v>186</v>
      </c>
      <c r="C12" s="12" t="s">
        <v>54</v>
      </c>
      <c r="D12" s="13">
        <v>4000</v>
      </c>
      <c r="E12" s="9" t="s">
        <v>187</v>
      </c>
      <c r="F12" s="25"/>
      <c r="G12" s="26">
        <v>5</v>
      </c>
      <c r="H12" s="26"/>
      <c r="I12" s="18">
        <f t="shared" si="0"/>
        <v>0</v>
      </c>
      <c r="J12" s="18">
        <f t="shared" si="1"/>
        <v>0</v>
      </c>
      <c r="K12" s="18">
        <f t="shared" si="2"/>
        <v>0</v>
      </c>
    </row>
    <row r="13" spans="1:11" ht="55.2">
      <c r="A13" s="12">
        <v>7</v>
      </c>
      <c r="B13" s="9" t="s">
        <v>188</v>
      </c>
      <c r="C13" s="12" t="s">
        <v>69</v>
      </c>
      <c r="D13" s="13">
        <v>32</v>
      </c>
      <c r="E13" s="9" t="s">
        <v>189</v>
      </c>
      <c r="F13" s="25"/>
      <c r="G13" s="26">
        <v>5</v>
      </c>
      <c r="H13" s="26"/>
      <c r="I13" s="18">
        <f t="shared" si="0"/>
        <v>0</v>
      </c>
      <c r="J13" s="18">
        <f t="shared" si="1"/>
        <v>0</v>
      </c>
      <c r="K13" s="18">
        <f t="shared" si="2"/>
        <v>0</v>
      </c>
    </row>
    <row r="14" spans="1:11">
      <c r="A14" s="35" t="s">
        <v>66</v>
      </c>
      <c r="B14" s="35"/>
      <c r="C14" s="35"/>
      <c r="D14" s="35"/>
      <c r="E14" s="35"/>
      <c r="F14" s="35"/>
      <c r="G14" s="37"/>
      <c r="H14" s="37"/>
      <c r="I14" s="19">
        <f>SUM(I7:I13)</f>
        <v>0</v>
      </c>
      <c r="J14" s="19">
        <f>SUM(J7:J13)</f>
        <v>0</v>
      </c>
      <c r="K14" s="19">
        <f>SUM(K7:K13)</f>
        <v>0</v>
      </c>
    </row>
  </sheetData>
  <mergeCells count="4">
    <mergeCell ref="A1:K1"/>
    <mergeCell ref="A2:K2"/>
    <mergeCell ref="A3:K3"/>
    <mergeCell ref="A14:H14"/>
  </mergeCells>
  <dataValidations count="2">
    <dataValidation type="list" sqref="G7:G13" xr:uid="{00000000-0002-0000-0700-000000000000}">
      <formula1>"0,5,8,23"</formula1>
    </dataValidation>
    <dataValidation type="decimal" operator="greaterThanOrEqual" sqref="H7:H13" xr:uid="{00000000-0002-0000-0700-000001000000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8"/>
  <sheetViews>
    <sheetView workbookViewId="0"/>
  </sheetViews>
  <sheetFormatPr defaultRowHeight="13.8"/>
  <cols>
    <col min="1" max="1" width="7" customWidth="1"/>
    <col min="2" max="2" width="34" customWidth="1"/>
    <col min="3" max="3" width="8" customWidth="1"/>
    <col min="4" max="4" width="14" customWidth="1"/>
    <col min="5" max="5" width="60" customWidth="1"/>
    <col min="6" max="6" width="34" customWidth="1"/>
    <col min="7" max="7" width="9" customWidth="1"/>
    <col min="8" max="9" width="17" customWidth="1"/>
    <col min="10" max="10" width="15" customWidth="1"/>
    <col min="11" max="11" width="18" customWidth="1"/>
  </cols>
  <sheetData>
    <row r="1" spans="1:11" ht="17.399999999999999">
      <c r="A1" s="33" t="s">
        <v>190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4.4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4.4">
      <c r="A3" s="34" t="s">
        <v>41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6" spans="1:11" ht="41.4">
      <c r="A6" s="8" t="s">
        <v>42</v>
      </c>
      <c r="B6" s="8" t="s">
        <v>43</v>
      </c>
      <c r="C6" s="8" t="s">
        <v>44</v>
      </c>
      <c r="D6" s="8" t="s">
        <v>45</v>
      </c>
      <c r="E6" s="8" t="s">
        <v>46</v>
      </c>
      <c r="F6" s="8" t="s">
        <v>47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52</v>
      </c>
    </row>
    <row r="7" spans="1:11" ht="55.2">
      <c r="A7" s="12">
        <v>1</v>
      </c>
      <c r="B7" s="9" t="s">
        <v>191</v>
      </c>
      <c r="C7" s="12" t="s">
        <v>133</v>
      </c>
      <c r="D7" s="13">
        <v>200</v>
      </c>
      <c r="E7" s="9" t="s">
        <v>192</v>
      </c>
      <c r="F7" s="25"/>
      <c r="G7" s="26">
        <v>5</v>
      </c>
      <c r="H7" s="26"/>
      <c r="I7" s="18">
        <f t="shared" ref="I7:I23" si="0">IF(OR(D7="",H7=""),0,D7*H7)</f>
        <v>0</v>
      </c>
      <c r="J7" s="18">
        <f t="shared" ref="J7:J23" si="1">IF(OR(I7="",G7=""),0,I7*G7/100)</f>
        <v>0</v>
      </c>
      <c r="K7" s="18">
        <f t="shared" ref="K7:K23" si="2">I7+J7</f>
        <v>0</v>
      </c>
    </row>
    <row r="8" spans="1:11" ht="55.2">
      <c r="A8" s="12">
        <v>2</v>
      </c>
      <c r="B8" s="9" t="s">
        <v>193</v>
      </c>
      <c r="C8" s="12" t="s">
        <v>133</v>
      </c>
      <c r="D8" s="13">
        <v>500</v>
      </c>
      <c r="E8" s="9" t="s">
        <v>192</v>
      </c>
      <c r="F8" s="25"/>
      <c r="G8" s="26">
        <v>5</v>
      </c>
      <c r="H8" s="26"/>
      <c r="I8" s="18">
        <f t="shared" si="0"/>
        <v>0</v>
      </c>
      <c r="J8" s="18">
        <f t="shared" si="1"/>
        <v>0</v>
      </c>
      <c r="K8" s="18">
        <f t="shared" si="2"/>
        <v>0</v>
      </c>
    </row>
    <row r="9" spans="1:11" ht="55.2">
      <c r="A9" s="12">
        <v>3</v>
      </c>
      <c r="B9" s="9" t="s">
        <v>194</v>
      </c>
      <c r="C9" s="12" t="s">
        <v>133</v>
      </c>
      <c r="D9" s="13">
        <v>20</v>
      </c>
      <c r="E9" s="9" t="s">
        <v>192</v>
      </c>
      <c r="F9" s="25"/>
      <c r="G9" s="26">
        <v>5</v>
      </c>
      <c r="H9" s="26"/>
      <c r="I9" s="18">
        <f t="shared" si="0"/>
        <v>0</v>
      </c>
      <c r="J9" s="18">
        <f t="shared" si="1"/>
        <v>0</v>
      </c>
      <c r="K9" s="18">
        <f t="shared" si="2"/>
        <v>0</v>
      </c>
    </row>
    <row r="10" spans="1:11" ht="55.2">
      <c r="A10" s="12">
        <v>4</v>
      </c>
      <c r="B10" s="9" t="s">
        <v>195</v>
      </c>
      <c r="C10" s="12" t="s">
        <v>133</v>
      </c>
      <c r="D10" s="13">
        <v>40</v>
      </c>
      <c r="E10" s="9" t="s">
        <v>192</v>
      </c>
      <c r="F10" s="25"/>
      <c r="G10" s="26">
        <v>5</v>
      </c>
      <c r="H10" s="26"/>
      <c r="I10" s="18">
        <f t="shared" si="0"/>
        <v>0</v>
      </c>
      <c r="J10" s="18">
        <f t="shared" si="1"/>
        <v>0</v>
      </c>
      <c r="K10" s="18">
        <f t="shared" si="2"/>
        <v>0</v>
      </c>
    </row>
    <row r="11" spans="1:11" ht="55.2">
      <c r="A11" s="12">
        <v>5</v>
      </c>
      <c r="B11" s="9" t="s">
        <v>196</v>
      </c>
      <c r="C11" s="12" t="s">
        <v>133</v>
      </c>
      <c r="D11" s="13">
        <v>40</v>
      </c>
      <c r="E11" s="9" t="s">
        <v>192</v>
      </c>
      <c r="F11" s="25"/>
      <c r="G11" s="26">
        <v>5</v>
      </c>
      <c r="H11" s="26"/>
      <c r="I11" s="18">
        <f t="shared" si="0"/>
        <v>0</v>
      </c>
      <c r="J11" s="18">
        <f t="shared" si="1"/>
        <v>0</v>
      </c>
      <c r="K11" s="18">
        <f t="shared" si="2"/>
        <v>0</v>
      </c>
    </row>
    <row r="12" spans="1:11" ht="55.2">
      <c r="A12" s="12">
        <v>6</v>
      </c>
      <c r="B12" s="9" t="s">
        <v>197</v>
      </c>
      <c r="C12" s="12" t="s">
        <v>133</v>
      </c>
      <c r="D12" s="13">
        <v>14</v>
      </c>
      <c r="E12" s="9" t="s">
        <v>192</v>
      </c>
      <c r="F12" s="25"/>
      <c r="G12" s="26">
        <v>5</v>
      </c>
      <c r="H12" s="26"/>
      <c r="I12" s="18">
        <f t="shared" si="0"/>
        <v>0</v>
      </c>
      <c r="J12" s="18">
        <f t="shared" si="1"/>
        <v>0</v>
      </c>
      <c r="K12" s="18">
        <f t="shared" si="2"/>
        <v>0</v>
      </c>
    </row>
    <row r="13" spans="1:11" ht="55.2">
      <c r="A13" s="12">
        <v>7</v>
      </c>
      <c r="B13" s="9" t="s">
        <v>198</v>
      </c>
      <c r="C13" s="12" t="s">
        <v>133</v>
      </c>
      <c r="D13" s="13">
        <v>280</v>
      </c>
      <c r="E13" s="9" t="s">
        <v>192</v>
      </c>
      <c r="F13" s="25"/>
      <c r="G13" s="26">
        <v>5</v>
      </c>
      <c r="H13" s="26"/>
      <c r="I13" s="18">
        <f t="shared" si="0"/>
        <v>0</v>
      </c>
      <c r="J13" s="18">
        <f t="shared" si="1"/>
        <v>0</v>
      </c>
      <c r="K13" s="18">
        <f t="shared" si="2"/>
        <v>0</v>
      </c>
    </row>
    <row r="14" spans="1:11" ht="55.2">
      <c r="A14" s="12">
        <v>8</v>
      </c>
      <c r="B14" s="9" t="s">
        <v>199</v>
      </c>
      <c r="C14" s="12" t="s">
        <v>133</v>
      </c>
      <c r="D14" s="13">
        <v>11</v>
      </c>
      <c r="E14" s="9" t="s">
        <v>200</v>
      </c>
      <c r="F14" s="25"/>
      <c r="G14" s="26">
        <v>5</v>
      </c>
      <c r="H14" s="26"/>
      <c r="I14" s="18">
        <f t="shared" si="0"/>
        <v>0</v>
      </c>
      <c r="J14" s="18">
        <f t="shared" si="1"/>
        <v>0</v>
      </c>
      <c r="K14" s="18">
        <f t="shared" si="2"/>
        <v>0</v>
      </c>
    </row>
    <row r="15" spans="1:11" ht="55.2">
      <c r="A15" s="12">
        <v>9</v>
      </c>
      <c r="B15" s="9" t="s">
        <v>201</v>
      </c>
      <c r="C15" s="12" t="s">
        <v>133</v>
      </c>
      <c r="D15" s="13">
        <v>55</v>
      </c>
      <c r="E15" s="9" t="s">
        <v>192</v>
      </c>
      <c r="F15" s="25"/>
      <c r="G15" s="26">
        <v>5</v>
      </c>
      <c r="H15" s="26"/>
      <c r="I15" s="18">
        <f t="shared" si="0"/>
        <v>0</v>
      </c>
      <c r="J15" s="18">
        <f t="shared" si="1"/>
        <v>0</v>
      </c>
      <c r="K15" s="18">
        <f t="shared" si="2"/>
        <v>0</v>
      </c>
    </row>
    <row r="16" spans="1:11" ht="55.2">
      <c r="A16" s="12">
        <v>10</v>
      </c>
      <c r="B16" s="9" t="s">
        <v>202</v>
      </c>
      <c r="C16" s="12" t="s">
        <v>133</v>
      </c>
      <c r="D16" s="13">
        <v>176</v>
      </c>
      <c r="E16" s="9" t="s">
        <v>203</v>
      </c>
      <c r="F16" s="25"/>
      <c r="G16" s="26">
        <v>5</v>
      </c>
      <c r="H16" s="26"/>
      <c r="I16" s="18">
        <f t="shared" si="0"/>
        <v>0</v>
      </c>
      <c r="J16" s="18">
        <f t="shared" si="1"/>
        <v>0</v>
      </c>
      <c r="K16" s="18">
        <f t="shared" si="2"/>
        <v>0</v>
      </c>
    </row>
    <row r="17" spans="1:11" ht="55.2">
      <c r="A17" s="12">
        <v>11</v>
      </c>
      <c r="B17" s="9" t="s">
        <v>204</v>
      </c>
      <c r="C17" s="12" t="s">
        <v>133</v>
      </c>
      <c r="D17" s="13">
        <v>31</v>
      </c>
      <c r="E17" s="9" t="s">
        <v>192</v>
      </c>
      <c r="F17" s="25"/>
      <c r="G17" s="26">
        <v>5</v>
      </c>
      <c r="H17" s="26"/>
      <c r="I17" s="18">
        <f t="shared" si="0"/>
        <v>0</v>
      </c>
      <c r="J17" s="18">
        <f t="shared" si="1"/>
        <v>0</v>
      </c>
      <c r="K17" s="18">
        <f t="shared" si="2"/>
        <v>0</v>
      </c>
    </row>
    <row r="18" spans="1:11" ht="55.2">
      <c r="A18" s="12">
        <v>12</v>
      </c>
      <c r="B18" s="9" t="s">
        <v>205</v>
      </c>
      <c r="C18" s="12" t="s">
        <v>133</v>
      </c>
      <c r="D18" s="13">
        <v>28</v>
      </c>
      <c r="E18" s="9" t="s">
        <v>203</v>
      </c>
      <c r="F18" s="25"/>
      <c r="G18" s="26">
        <v>5</v>
      </c>
      <c r="H18" s="26"/>
      <c r="I18" s="18">
        <f t="shared" si="0"/>
        <v>0</v>
      </c>
      <c r="J18" s="18">
        <f t="shared" si="1"/>
        <v>0</v>
      </c>
      <c r="K18" s="18">
        <f t="shared" si="2"/>
        <v>0</v>
      </c>
    </row>
    <row r="19" spans="1:11" ht="55.2">
      <c r="A19" s="12">
        <v>13</v>
      </c>
      <c r="B19" s="9" t="s">
        <v>206</v>
      </c>
      <c r="C19" s="12" t="s">
        <v>133</v>
      </c>
      <c r="D19" s="13">
        <v>61</v>
      </c>
      <c r="E19" s="9" t="s">
        <v>203</v>
      </c>
      <c r="F19" s="25"/>
      <c r="G19" s="26">
        <v>5</v>
      </c>
      <c r="H19" s="26"/>
      <c r="I19" s="18">
        <f t="shared" si="0"/>
        <v>0</v>
      </c>
      <c r="J19" s="18">
        <f t="shared" si="1"/>
        <v>0</v>
      </c>
      <c r="K19" s="18">
        <f t="shared" si="2"/>
        <v>0</v>
      </c>
    </row>
    <row r="20" spans="1:11" ht="55.2">
      <c r="A20" s="12">
        <v>14</v>
      </c>
      <c r="B20" s="9" t="s">
        <v>207</v>
      </c>
      <c r="C20" s="12" t="s">
        <v>133</v>
      </c>
      <c r="D20" s="13">
        <v>30</v>
      </c>
      <c r="E20" s="9" t="s">
        <v>192</v>
      </c>
      <c r="F20" s="25"/>
      <c r="G20" s="26">
        <v>5</v>
      </c>
      <c r="H20" s="26"/>
      <c r="I20" s="18">
        <f t="shared" si="0"/>
        <v>0</v>
      </c>
      <c r="J20" s="18">
        <f t="shared" si="1"/>
        <v>0</v>
      </c>
      <c r="K20" s="18">
        <f t="shared" si="2"/>
        <v>0</v>
      </c>
    </row>
    <row r="21" spans="1:11" ht="55.2">
      <c r="A21" s="12">
        <v>15</v>
      </c>
      <c r="B21" s="9" t="s">
        <v>208</v>
      </c>
      <c r="C21" s="12" t="s">
        <v>133</v>
      </c>
      <c r="D21" s="13">
        <v>150</v>
      </c>
      <c r="E21" s="9" t="s">
        <v>192</v>
      </c>
      <c r="F21" s="25"/>
      <c r="G21" s="26">
        <v>5</v>
      </c>
      <c r="H21" s="26"/>
      <c r="I21" s="18">
        <f t="shared" si="0"/>
        <v>0</v>
      </c>
      <c r="J21" s="18">
        <f t="shared" si="1"/>
        <v>0</v>
      </c>
      <c r="K21" s="18">
        <f t="shared" si="2"/>
        <v>0</v>
      </c>
    </row>
    <row r="22" spans="1:11" ht="55.2">
      <c r="A22" s="12">
        <v>16</v>
      </c>
      <c r="B22" s="9" t="s">
        <v>209</v>
      </c>
      <c r="C22" s="12" t="s">
        <v>133</v>
      </c>
      <c r="D22" s="13">
        <v>50</v>
      </c>
      <c r="E22" s="9" t="s">
        <v>192</v>
      </c>
      <c r="F22" s="25"/>
      <c r="G22" s="26">
        <v>5</v>
      </c>
      <c r="H22" s="26"/>
      <c r="I22" s="18">
        <f t="shared" si="0"/>
        <v>0</v>
      </c>
      <c r="J22" s="18">
        <f t="shared" si="1"/>
        <v>0</v>
      </c>
      <c r="K22" s="18">
        <f t="shared" si="2"/>
        <v>0</v>
      </c>
    </row>
    <row r="23" spans="1:11" ht="55.2">
      <c r="A23" s="12">
        <v>17</v>
      </c>
      <c r="B23" s="9" t="s">
        <v>210</v>
      </c>
      <c r="C23" s="12" t="s">
        <v>133</v>
      </c>
      <c r="D23" s="13">
        <v>20</v>
      </c>
      <c r="E23" s="9" t="s">
        <v>203</v>
      </c>
      <c r="F23" s="25"/>
      <c r="G23" s="26">
        <v>5</v>
      </c>
      <c r="H23" s="26"/>
      <c r="I23" s="18">
        <f t="shared" si="0"/>
        <v>0</v>
      </c>
      <c r="J23" s="18">
        <f t="shared" si="1"/>
        <v>0</v>
      </c>
      <c r="K23" s="18">
        <f t="shared" si="2"/>
        <v>0</v>
      </c>
    </row>
    <row r="24" spans="1:11" ht="55.2">
      <c r="A24" s="12" t="s">
        <v>66</v>
      </c>
      <c r="B24" s="9"/>
      <c r="C24" s="12"/>
      <c r="D24" s="13"/>
      <c r="E24" s="9"/>
      <c r="F24" s="10"/>
      <c r="G24" s="17"/>
      <c r="H24" s="17"/>
      <c r="I24" s="18">
        <f>SUM(I7:I23)</f>
        <v>0</v>
      </c>
      <c r="J24" s="18">
        <f>SUM(J7:J23)</f>
        <v>0</v>
      </c>
      <c r="K24" s="18">
        <f>SUM(K7:K23)</f>
        <v>0</v>
      </c>
    </row>
    <row r="25" spans="1:11">
      <c r="A25" s="12"/>
      <c r="B25" s="9"/>
      <c r="C25" s="12"/>
      <c r="D25" s="13"/>
      <c r="E25" s="9"/>
      <c r="F25" s="10"/>
      <c r="G25" s="14"/>
      <c r="H25" s="15"/>
      <c r="I25" s="16"/>
      <c r="J25" s="16"/>
      <c r="K25" s="16"/>
    </row>
    <row r="26" spans="1:11">
      <c r="A26" s="12"/>
      <c r="B26" s="9"/>
      <c r="C26" s="12"/>
      <c r="D26" s="13"/>
      <c r="E26" s="9"/>
      <c r="F26" s="10"/>
      <c r="G26" s="14"/>
      <c r="H26" s="15"/>
      <c r="I26" s="16"/>
      <c r="J26" s="16"/>
      <c r="K26" s="16"/>
    </row>
    <row r="27" spans="1:11">
      <c r="A27" s="12"/>
      <c r="B27" s="9"/>
      <c r="C27" s="12"/>
      <c r="D27" s="13"/>
      <c r="E27" s="9"/>
      <c r="F27" s="10"/>
      <c r="G27" s="14"/>
      <c r="H27" s="15"/>
      <c r="I27" s="16"/>
      <c r="J27" s="16"/>
      <c r="K27" s="16"/>
    </row>
    <row r="28" spans="1:11">
      <c r="A28" s="35"/>
      <c r="B28" s="35"/>
      <c r="C28" s="35"/>
      <c r="D28" s="35"/>
      <c r="E28" s="35"/>
      <c r="F28" s="35"/>
      <c r="G28" s="35"/>
      <c r="H28" s="36"/>
      <c r="I28" s="11"/>
      <c r="J28" s="11"/>
      <c r="K28" s="11"/>
    </row>
  </sheetData>
  <mergeCells count="4">
    <mergeCell ref="A1:K1"/>
    <mergeCell ref="A2:K2"/>
    <mergeCell ref="A3:K3"/>
    <mergeCell ref="A28:H28"/>
  </mergeCells>
  <dataValidations count="2">
    <dataValidation type="list" sqref="G7:G27" xr:uid="{00000000-0002-0000-0800-000000000000}">
      <formula1>"0,5,8,23"</formula1>
    </dataValidation>
    <dataValidation type="decimal" operator="greaterThanOrEqual" sqref="H7:H27" xr:uid="{00000000-0002-0000-0800-000001000000}">
      <formula1>0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Instrukcja</vt:lpstr>
      <vt:lpstr>Podsumowanie</vt:lpstr>
      <vt:lpstr>Cz1_Pieczywo</vt:lpstr>
      <vt:lpstr>Cz2_Mięso i wędliny</vt:lpstr>
      <vt:lpstr>Cz3_Warzywa i owoce</vt:lpstr>
      <vt:lpstr>Cz4_Nabiał</vt:lpstr>
      <vt:lpstr>Cz5_Jaja</vt:lpstr>
      <vt:lpstr>Cz6_Ryby</vt:lpstr>
      <vt:lpstr>Cz7_Mrożonki</vt:lpstr>
      <vt:lpstr>Cz8_Inne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Dalila Adamczyk</cp:lastModifiedBy>
  <dcterms:modified xsi:type="dcterms:W3CDTF">2026-08-18T15:06:37Z</dcterms:modified>
</cp:coreProperties>
</file>