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neta.brozek\Desktop\aneta\POSTĘPOWANIA GOSTYNIN\2026\PAD\SWZ i załączniki\"/>
    </mc:Choice>
  </mc:AlternateContent>
  <xr:revisionPtr revIDLastSave="0" documentId="8_{91717960-03FB-4D59-8786-6D7FBDE8DE43}" xr6:coauthVersionLast="47" xr6:coauthVersionMax="47" xr10:uidLastSave="{00000000-0000-0000-0000-000000000000}"/>
  <bookViews>
    <workbookView xWindow="-9570" yWindow="-21710" windowWidth="38620" windowHeight="21100" xr2:uid="{00000000-000D-0000-FFFF-FFFF00000000}"/>
  </bookViews>
  <sheets>
    <sheet name="Oferta" sheetId="1" r:id="rId1"/>
    <sheet name="Arkusz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1" i="2" l="1"/>
  <c r="G410" i="2"/>
  <c r="G409" i="2"/>
  <c r="G408" i="2"/>
  <c r="G412" i="2" s="1"/>
  <c r="G405" i="2"/>
  <c r="G404" i="2"/>
  <c r="G403" i="2"/>
  <c r="G402" i="2"/>
  <c r="G401" i="2"/>
  <c r="G400" i="2"/>
  <c r="G399" i="2"/>
  <c r="G398" i="2"/>
  <c r="G397" i="2"/>
  <c r="G396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78" i="2"/>
  <c r="G377" i="2"/>
  <c r="G376" i="2"/>
  <c r="G375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2" i="2"/>
  <c r="G351" i="2"/>
  <c r="G350" i="2"/>
  <c r="G349" i="2"/>
  <c r="G348" i="2"/>
  <c r="G347" i="2"/>
  <c r="G353" i="2" s="1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1" i="2"/>
  <c r="G252" i="2" s="1"/>
  <c r="G250" i="2"/>
  <c r="G249" i="2"/>
  <c r="G248" i="2"/>
  <c r="G247" i="2"/>
  <c r="G246" i="2"/>
  <c r="G245" i="2"/>
  <c r="G244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6" i="2"/>
  <c r="G225" i="2"/>
  <c r="G224" i="2"/>
  <c r="G221" i="2"/>
  <c r="G220" i="2"/>
  <c r="G219" i="2"/>
  <c r="G218" i="2"/>
  <c r="G217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7" i="2"/>
  <c r="G176" i="2"/>
  <c r="G175" i="2"/>
  <c r="G174" i="2"/>
  <c r="G173" i="2"/>
  <c r="G172" i="2"/>
  <c r="G171" i="2"/>
  <c r="G170" i="2"/>
  <c r="G167" i="2"/>
  <c r="G168" i="2" s="1"/>
  <c r="G163" i="2"/>
  <c r="G162" i="2"/>
  <c r="G161" i="2"/>
  <c r="G160" i="2"/>
  <c r="G159" i="2"/>
  <c r="G158" i="2"/>
  <c r="G154" i="2"/>
  <c r="G153" i="2"/>
  <c r="G152" i="2"/>
  <c r="G151" i="2"/>
  <c r="G150" i="2"/>
  <c r="G149" i="2"/>
  <c r="G148" i="2"/>
  <c r="G147" i="2"/>
  <c r="G146" i="2"/>
  <c r="G145" i="2"/>
  <c r="G155" i="2" s="1"/>
  <c r="G144" i="2"/>
  <c r="G143" i="2"/>
  <c r="G142" i="2"/>
  <c r="G141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88" i="2"/>
  <c r="G87" i="2"/>
  <c r="G86" i="2"/>
  <c r="G85" i="2"/>
  <c r="G84" i="2"/>
  <c r="G83" i="2"/>
  <c r="G82" i="2"/>
  <c r="G81" i="2"/>
  <c r="G89" i="2" s="1"/>
  <c r="G78" i="2"/>
  <c r="G77" i="2"/>
  <c r="G76" i="2"/>
  <c r="G75" i="2"/>
  <c r="G74" i="2"/>
  <c r="G73" i="2"/>
  <c r="G72" i="2"/>
  <c r="G71" i="2"/>
  <c r="G70" i="2"/>
  <c r="G69" i="2"/>
  <c r="G68" i="2"/>
  <c r="G79" i="2" s="1"/>
  <c r="G65" i="2"/>
  <c r="G64" i="2"/>
  <c r="G63" i="2"/>
  <c r="G62" i="2"/>
  <c r="G61" i="2"/>
  <c r="G58" i="2"/>
  <c r="G57" i="2"/>
  <c r="G56" i="2"/>
  <c r="G55" i="2"/>
  <c r="G54" i="2"/>
  <c r="G53" i="2"/>
  <c r="G52" i="2"/>
  <c r="G51" i="2"/>
  <c r="G59" i="2" s="1"/>
  <c r="G48" i="2"/>
  <c r="G47" i="2"/>
  <c r="G46" i="2"/>
  <c r="G49" i="2" s="1"/>
  <c r="G45" i="2"/>
  <c r="G44" i="2"/>
  <c r="G43" i="2"/>
  <c r="G42" i="2"/>
  <c r="G41" i="2"/>
  <c r="G40" i="2"/>
  <c r="G39" i="2"/>
  <c r="G38" i="2"/>
  <c r="G35" i="2"/>
  <c r="G34" i="2"/>
  <c r="G33" i="2"/>
  <c r="G32" i="2"/>
  <c r="G31" i="2"/>
  <c r="G28" i="2"/>
  <c r="G27" i="2"/>
  <c r="G26" i="2"/>
  <c r="G25" i="2"/>
  <c r="G24" i="2"/>
  <c r="G23" i="2"/>
  <c r="G22" i="2"/>
  <c r="G21" i="2"/>
  <c r="G20" i="2"/>
  <c r="G19" i="2"/>
  <c r="G18" i="2"/>
  <c r="G17" i="2"/>
  <c r="G13" i="2"/>
  <c r="G12" i="2"/>
  <c r="G11" i="2"/>
  <c r="G10" i="2"/>
  <c r="G9" i="2"/>
  <c r="G8" i="2"/>
  <c r="G7" i="2"/>
  <c r="G6" i="2"/>
  <c r="G5" i="2"/>
  <c r="G423" i="1"/>
  <c r="G422" i="1"/>
  <c r="G421" i="1"/>
  <c r="G420" i="1"/>
  <c r="G417" i="1"/>
  <c r="G416" i="1"/>
  <c r="G415" i="1"/>
  <c r="G414" i="1"/>
  <c r="G413" i="1"/>
  <c r="G412" i="1"/>
  <c r="G411" i="1"/>
  <c r="G410" i="1"/>
  <c r="G409" i="1"/>
  <c r="G408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0" i="1"/>
  <c r="G389" i="1"/>
  <c r="G388" i="1"/>
  <c r="G387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4" i="1"/>
  <c r="G363" i="1"/>
  <c r="G362" i="1"/>
  <c r="G361" i="1"/>
  <c r="G360" i="1"/>
  <c r="G359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3" i="1"/>
  <c r="G262" i="1"/>
  <c r="G261" i="1"/>
  <c r="G260" i="1"/>
  <c r="G259" i="1"/>
  <c r="G258" i="1"/>
  <c r="G257" i="1"/>
  <c r="G256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38" i="1"/>
  <c r="G237" i="1"/>
  <c r="G236" i="1"/>
  <c r="G239" i="1" s="1"/>
  <c r="G233" i="1"/>
  <c r="G232" i="1"/>
  <c r="G231" i="1"/>
  <c r="G230" i="1"/>
  <c r="G229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89" i="1"/>
  <c r="G188" i="1"/>
  <c r="G187" i="1"/>
  <c r="G186" i="1"/>
  <c r="G185" i="1"/>
  <c r="G184" i="1"/>
  <c r="G183" i="1"/>
  <c r="G182" i="1"/>
  <c r="G179" i="1"/>
  <c r="G180" i="1" s="1"/>
  <c r="G175" i="1"/>
  <c r="G174" i="1"/>
  <c r="G173" i="1"/>
  <c r="G172" i="1"/>
  <c r="G171" i="1"/>
  <c r="G170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0" i="1"/>
  <c r="G99" i="1"/>
  <c r="G98" i="1"/>
  <c r="G97" i="1"/>
  <c r="G96" i="1"/>
  <c r="G95" i="1"/>
  <c r="G94" i="1"/>
  <c r="G93" i="1"/>
  <c r="G90" i="1"/>
  <c r="G89" i="1"/>
  <c r="G88" i="1"/>
  <c r="G87" i="1"/>
  <c r="G86" i="1"/>
  <c r="G85" i="1"/>
  <c r="G84" i="1"/>
  <c r="G83" i="1"/>
  <c r="G82" i="1"/>
  <c r="G81" i="1"/>
  <c r="G80" i="1"/>
  <c r="G77" i="1"/>
  <c r="G76" i="1"/>
  <c r="G75" i="1"/>
  <c r="G74" i="1"/>
  <c r="G73" i="1"/>
  <c r="G70" i="1"/>
  <c r="G69" i="1"/>
  <c r="G68" i="1"/>
  <c r="G67" i="1"/>
  <c r="G66" i="1"/>
  <c r="G65" i="1"/>
  <c r="G64" i="1"/>
  <c r="G63" i="1"/>
  <c r="G60" i="1"/>
  <c r="G59" i="1"/>
  <c r="G58" i="1"/>
  <c r="G57" i="1"/>
  <c r="G56" i="1"/>
  <c r="G55" i="1"/>
  <c r="G54" i="1"/>
  <c r="G53" i="1"/>
  <c r="G52" i="1"/>
  <c r="G51" i="1"/>
  <c r="G50" i="1"/>
  <c r="G47" i="1"/>
  <c r="G46" i="1"/>
  <c r="G45" i="1"/>
  <c r="G44" i="1"/>
  <c r="G43" i="1"/>
  <c r="G40" i="1"/>
  <c r="G39" i="1"/>
  <c r="G38" i="1"/>
  <c r="G37" i="1"/>
  <c r="G36" i="1"/>
  <c r="G35" i="1"/>
  <c r="G34" i="1"/>
  <c r="G33" i="1"/>
  <c r="G32" i="1"/>
  <c r="G31" i="1"/>
  <c r="G30" i="1"/>
  <c r="G29" i="1"/>
  <c r="G25" i="1"/>
  <c r="G24" i="1"/>
  <c r="G23" i="1"/>
  <c r="G22" i="1"/>
  <c r="G21" i="1"/>
  <c r="G20" i="1"/>
  <c r="G19" i="1"/>
  <c r="G18" i="1"/>
  <c r="G17" i="1"/>
  <c r="G424" i="1" l="1"/>
  <c r="G418" i="1"/>
  <c r="G101" i="1"/>
  <c r="G242" i="2"/>
  <c r="G29" i="2"/>
  <c r="G394" i="2"/>
  <c r="G178" i="2"/>
  <c r="G213" i="2" s="1"/>
  <c r="G287" i="2"/>
  <c r="G222" i="2"/>
  <c r="G406" i="2"/>
  <c r="G139" i="2"/>
  <c r="G227" i="2"/>
  <c r="G288" i="2" s="1"/>
  <c r="G193" i="2"/>
  <c r="G309" i="2"/>
  <c r="G373" i="2"/>
  <c r="G344" i="2"/>
  <c r="G164" i="2"/>
  <c r="G212" i="2"/>
  <c r="G379" i="2"/>
  <c r="G66" i="2"/>
  <c r="G36" i="2"/>
  <c r="G118" i="2"/>
  <c r="G14" i="2"/>
  <c r="G90" i="2"/>
  <c r="G156" i="2"/>
  <c r="G365" i="1"/>
  <c r="G391" i="1"/>
  <c r="G61" i="1"/>
  <c r="G78" i="1"/>
  <c r="G71" i="1"/>
  <c r="G254" i="1"/>
  <c r="G299" i="1"/>
  <c r="G48" i="1"/>
  <c r="G224" i="1"/>
  <c r="G205" i="1"/>
  <c r="G130" i="1"/>
  <c r="G234" i="1"/>
  <c r="G264" i="1"/>
  <c r="G406" i="1"/>
  <c r="G41" i="1"/>
  <c r="G385" i="1"/>
  <c r="G176" i="1"/>
  <c r="G167" i="1"/>
  <c r="G190" i="1"/>
  <c r="G321" i="1"/>
  <c r="G151" i="1"/>
  <c r="G91" i="1"/>
  <c r="G356" i="1"/>
  <c r="G26" i="1"/>
  <c r="G357" i="1" l="1"/>
  <c r="G102" i="1"/>
  <c r="G345" i="2"/>
  <c r="G413" i="2" s="1"/>
  <c r="G414" i="2" s="1"/>
  <c r="G300" i="1"/>
  <c r="G425" i="1" s="1"/>
  <c r="G225" i="1"/>
  <c r="G168" i="1"/>
  <c r="G426" i="1" l="1"/>
</calcChain>
</file>

<file path=xl/sharedStrings.xml><?xml version="1.0" encoding="utf-8"?>
<sst xmlns="http://schemas.openxmlformats.org/spreadsheetml/2006/main" count="2964" uniqueCount="954">
  <si>
    <t/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</si>
  <si>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</si>
  <si>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</si>
  <si>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</si>
  <si>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</si>
  <si>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</si>
  <si>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</si>
  <si>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</si>
  <si>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</si>
  <si>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</si>
  <si>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</si>
  <si>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</si>
  <si>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</si>
  <si>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</si>
  <si>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</si>
  <si>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Roboty rozbiórkowe</t>
  </si>
  <si>
    <t>KNR 4-01 0535-08</t>
  </si>
  <si>
    <t>Rozebranie obróbek blacharskich murów ogniowych, okapów, kołnierzy, gzymsów itp. z blachy nie nadającej się do użytku</t>
  </si>
  <si>
    <t>m2</t>
  </si>
  <si>
    <t>KNR 4-01 0354-04</t>
  </si>
  <si>
    <t>Wykucie z muru ościeżnic okiennych i drzwiowych</t>
  </si>
  <si>
    <t>szt.</t>
  </si>
  <si>
    <t>KNR 4-01 0336-05</t>
  </si>
  <si>
    <t>Wykucie bruzd poziomych 1/2x1 1/2 ceg. w ścianach z cegieł na zaprawie cementowo-wapiennej</t>
  </si>
  <si>
    <t>m</t>
  </si>
  <si>
    <t>KNR 4-01 0329-03</t>
  </si>
  <si>
    <t>Wykucie otworów w ścianach z cegieł o grubości ponad 1/2 ceg. na zaprawie wapiennej lub cementowo-wapiennej dla otworów drzwiowych i okiennych</t>
  </si>
  <si>
    <t>m3</t>
  </si>
  <si>
    <t>KNR 4-01 0348-03</t>
  </si>
  <si>
    <t>Rozebranie ścianki z cegieł o grubości 1/2 ceg. na zaprawie cementowo-wapiennej</t>
  </si>
  <si>
    <t>KNR 4-01 0212-01</t>
  </si>
  <si>
    <t>Rozbiórka elementów konstrukcji betonowych niezbrojonych o grubości do 15 cm</t>
  </si>
  <si>
    <t>KNR 4-01 0102-02</t>
  </si>
  <si>
    <t>Wykopy wąskoprzestrzenne, nieumocnione o szerokości dna do 1.5 m i głębokości do 1.5 m w gruncie kat. III</t>
  </si>
  <si>
    <t>8</t>
  </si>
  <si>
    <t xml:space="preserve">KNR 4-01 0108-02 0108-04 </t>
  </si>
  <si>
    <t>Wywóz ziemi samochodami skrzyniowymi  grunt.kat. III</t>
  </si>
  <si>
    <t>9</t>
  </si>
  <si>
    <t xml:space="preserve">KNR 4-01 0108-09 0108-10 </t>
  </si>
  <si>
    <t>Wywiezienie gruzu spryzmowanego samochodami skrzyniowymi na odległość 10 km</t>
  </si>
  <si>
    <t>RAZEM 1 Roboty rozbiórkowe</t>
  </si>
  <si>
    <t>Roboty budowlane</t>
  </si>
  <si>
    <t>2.1</t>
  </si>
  <si>
    <t>Roboty murowe i żelbetowe</t>
  </si>
  <si>
    <t>10</t>
  </si>
  <si>
    <t>KNR 2-02 0290-02</t>
  </si>
  <si>
    <t>Przygotowanie i montaż zbrojenia elementów budynków i budowli - pręty żebrowane o śr. 8-14 mm</t>
  </si>
  <si>
    <t>t</t>
  </si>
  <si>
    <t>11</t>
  </si>
  <si>
    <t>KNR 2-02 0290-01</t>
  </si>
  <si>
    <t>Przygotowanie i montaż zbrojenia elementów budynków i budowli - pręty gładkie o śr. do 7 mm</t>
  </si>
  <si>
    <t>12</t>
  </si>
  <si>
    <t>KNR 2-02 0202-01</t>
  </si>
  <si>
    <t>Ławy fundamentowe prostokątne żelbetowe, szerokości do 0,6 m - Beton C20/25 (B-25)</t>
  </si>
  <si>
    <t>13</t>
  </si>
  <si>
    <t>NNRNKB 202 0618-01</t>
  </si>
  <si>
    <t>(z.V) Izolacje przeciwwilgociowe ław fundamentowych z papy zgrzewalnej</t>
  </si>
  <si>
    <t>14</t>
  </si>
  <si>
    <t>KNR 4-01 0304-02</t>
  </si>
  <si>
    <t>Uzupełnienie ścian lub zamurowanie otworów w ścianach na zaprawie cementowo-wapiennej bloczkami z betonu komórkowego</t>
  </si>
  <si>
    <t>15</t>
  </si>
  <si>
    <t>NNRNKB 202 0137-01</t>
  </si>
  <si>
    <t>(z.I) Ściany budynków jednokondygnacyjnych, o wys. do 4,5 m i grubości 24 cm z bloczków betonowych na zaprawie wapiennej lub cementowo-wapiennej</t>
  </si>
  <si>
    <t>16</t>
  </si>
  <si>
    <t>KNR 2-02 0116-01</t>
  </si>
  <si>
    <t>Ściany budynków z bloczków z betonu komórkowego, grubości 24 cm</t>
  </si>
  <si>
    <t>17</t>
  </si>
  <si>
    <t>KNR 2-02 0121-03</t>
  </si>
  <si>
    <t>Ścianki działowe z płytek piano- lub gazobetonowych grubości 12 cm</t>
  </si>
  <si>
    <t>18</t>
  </si>
  <si>
    <t>KNR AT-44 0301-03</t>
  </si>
  <si>
    <t>Nadproża strunobetonowe 120x115 mm R60</t>
  </si>
  <si>
    <t>m belki</t>
  </si>
  <si>
    <t>19</t>
  </si>
  <si>
    <t>KNR 2-02 0212-12</t>
  </si>
  <si>
    <t>Wieńce monolityczne na ścianach zewnętrznych o szerokości do 30 cm</t>
  </si>
  <si>
    <t>20</t>
  </si>
  <si>
    <t>21</t>
  </si>
  <si>
    <t>RAZEM 2.1 Roboty murowe i żelbetowe</t>
  </si>
  <si>
    <t>2.2</t>
  </si>
  <si>
    <t>Stolarka okienna i drzwiowa zewnętrzna</t>
  </si>
  <si>
    <t>22</t>
  </si>
  <si>
    <t>KNR 2-02 1003-05_x000D_
analogia</t>
  </si>
  <si>
    <t>Okna drewniane fabrycznie wykończone, wymagania wg projektu technicznego oraz zestawienia stolarki w pab</t>
  </si>
  <si>
    <t>23</t>
  </si>
  <si>
    <t>Okna drewniane fabrycznie wykończone, odporne na włamanie, wymagania wg projektu technicznego oraz zestawienia stolarki w pab</t>
  </si>
  <si>
    <t>24</t>
  </si>
  <si>
    <t>KNR-W 2-02 1040-02</t>
  </si>
  <si>
    <t>Drzwi aluminiowe dwuskrzydłowe, wymagania wg projektu technicznego oraz zestawienia stolarki w pab</t>
  </si>
  <si>
    <t>25</t>
  </si>
  <si>
    <t>_x000D_
kalk. własna</t>
  </si>
  <si>
    <t>Dostawa i montaż rolet kasetonowych na okna z folią UV</t>
  </si>
  <si>
    <t>szt</t>
  </si>
  <si>
    <t>26</t>
  </si>
  <si>
    <t>TZKNBK XX 1803-02</t>
  </si>
  <si>
    <t>Parapety drewniane o szerokości 33 cm - grubości 30 mm</t>
  </si>
  <si>
    <t>RAZEM 2.2 Stolarka okienna i drzwiowa zewnętrzna</t>
  </si>
  <si>
    <t>2.3</t>
  </si>
  <si>
    <t>Tynki i okładziny g-k, szpachlowanie, malowanie</t>
  </si>
  <si>
    <t>27</t>
  </si>
  <si>
    <t>NNRNKB 202 0829-01</t>
  </si>
  <si>
    <t>(z.I) Tynki cementowo-wapienne IV kat. wykonane ręcznie na ścianach z transportem mechanicznym</t>
  </si>
  <si>
    <t>28</t>
  </si>
  <si>
    <t>KNR 4-01 0708-01</t>
  </si>
  <si>
    <t>Wykonanie tynków zwykłych wewnętrznych kat. III z zaprawy cementowo-wapiennej na ościeżach szerokości do 15 cm</t>
  </si>
  <si>
    <t>29</t>
  </si>
  <si>
    <t>KNR AT-12 0102-01</t>
  </si>
  <si>
    <t>Obudowy ścienne z płyt gipsowo-kartonowych na pojedynczej konstrukcji nośnej, z pokryciem jednostronnym jednowarstwowym</t>
  </si>
  <si>
    <t>30</t>
  </si>
  <si>
    <t>KNR AT-12 0202-01</t>
  </si>
  <si>
    <t>Okładziny stropów z płyt gipsowo-kartonowych na metalowej konstrukcji nośnej (system 60CD) pojedynczej, profile kapeluszowe</t>
  </si>
  <si>
    <t>31</t>
  </si>
  <si>
    <t>KNR AT-12 0201-02</t>
  </si>
  <si>
    <t>Sufity podwieszane z płyt gipsowo-kartonowych Ogień na metalowej konstrukcji nośnej 60CD jednopoziomowej, dwie warstwy pokrycia 12,5-02, odporność ogniowa F 1/EI 60</t>
  </si>
  <si>
    <t>32</t>
  </si>
  <si>
    <t>KNR AT-12 0202-05</t>
  </si>
  <si>
    <t>Izolacja pozioma z wełny mineralnej gr 10 cm</t>
  </si>
  <si>
    <t>33</t>
  </si>
  <si>
    <t>KNR 2-02 0815-04</t>
  </si>
  <si>
    <t>Wewnętrzne gładzie gipsowe dwuwarstwowe na ścianach z elementów prefabrykowanych i betonowych wylewanych</t>
  </si>
  <si>
    <t>34</t>
  </si>
  <si>
    <t>KNR 2-02 1505-03</t>
  </si>
  <si>
    <t>Dwukrotne malowanie farbami emulsyjnymi powierzchni wewnętrznych - podłoży gipsowych z gruntowaniem - FARBA SILIKATOWA/KRZEMIANOWA odporna na szorowanie</t>
  </si>
  <si>
    <t>35</t>
  </si>
  <si>
    <t>NNRNKB 202 1134-02</t>
  </si>
  <si>
    <t>(z.VII) Gruntowanie podłoży preparatami - powierzchnie pionowe</t>
  </si>
  <si>
    <t>36</t>
  </si>
  <si>
    <t>NNRNKB 202 0838-04</t>
  </si>
  <si>
    <t>(z.IV) Licowanie ścian o pow. ponad 5 m2 płytkami glazurowanymi na zaprawie klejowej, płytki o wym. min 30x60 cm</t>
  </si>
  <si>
    <t>37</t>
  </si>
  <si>
    <t>Dostawa i montaż kominków dachowych obrotowych ocieplonych</t>
  </si>
  <si>
    <t>RAZEM 2.3 Tynki i okładziny g-k, szpachlowanie, malowanie</t>
  </si>
  <si>
    <t>2.4</t>
  </si>
  <si>
    <t>Posadzki</t>
  </si>
  <si>
    <t>38</t>
  </si>
  <si>
    <t>KNR 2-02 1102-01</t>
  </si>
  <si>
    <t>Warstwy wyrównawcze pod posadzki z zaprawy cementowej zatarte na ostro</t>
  </si>
  <si>
    <t>39</t>
  </si>
  <si>
    <t>KNR 2-02 0607-01_x000D_
analogia</t>
  </si>
  <si>
    <t>Izolacje przeciwwilgociowe i przeciwwodne z folii polietylenowej szerokiej poziome podposadzkowe</t>
  </si>
  <si>
    <t>40</t>
  </si>
  <si>
    <t>KNR 2-02 0609-03</t>
  </si>
  <si>
    <t>Izolacje cieplne i przeciwdźwiękowe z płyt styropianowych pozio- me na wierzchu konstrukcji na sucho - płyta PIR gr 7 cm</t>
  </si>
  <si>
    <t>41</t>
  </si>
  <si>
    <t>KNR 2-02 1106-02</t>
  </si>
  <si>
    <t>Posadzki cementowe wraz z cokolikami zatarte na gładko gruboś- ci 25 mm</t>
  </si>
  <si>
    <t>42</t>
  </si>
  <si>
    <t>KNR 2-02 1106-03</t>
  </si>
  <si>
    <t>Posadzki cementowe wraz z cokolikami zatarte - pogrubienie po- sadzki o 1 cm_x000D_
Krotność = 3,5</t>
  </si>
  <si>
    <t>43</t>
  </si>
  <si>
    <t>NNRNKB 202 1130-02</t>
  </si>
  <si>
    <t>(z.VII) Warstwy wyrównujące i wygładzające z zaprawy samopoziomującej grubości 5 mm wykonywane w pomieszczeniach o pow. ponad 8 m2</t>
  </si>
  <si>
    <t>44</t>
  </si>
  <si>
    <t>KNR 19-01 0907-03</t>
  </si>
  <si>
    <t>Posadzki z wykładzin dywanowych, wymagania zgodnie z PT</t>
  </si>
  <si>
    <t>45</t>
  </si>
  <si>
    <t>NNRNKB 202 1118-11</t>
  </si>
  <si>
    <t>(z.IV) Posadzki jedno- i dwubarwne z płytek terakotowych o wym. 120x120 cm luzem na zaprawie klejowej w pomieszczeniach o pow. do 8 m2 - kolorystyka do ustalenia z inwestorem, w tym listwy przypodłogowe, fugi epoksydowe</t>
  </si>
  <si>
    <t>RAZEM 2.4 Posadzki</t>
  </si>
  <si>
    <t>2.5</t>
  </si>
  <si>
    <t>Stolarka drzwiowa wewnętrzna</t>
  </si>
  <si>
    <t>46</t>
  </si>
  <si>
    <t>KNR-W 2-02 1026-01</t>
  </si>
  <si>
    <t>Ościeżnice drewniane</t>
  </si>
  <si>
    <t>47</t>
  </si>
  <si>
    <t>KNR-W 2-02 1022-01</t>
  </si>
  <si>
    <t>Skrzydła drzwiowe płytowe wewnętrzne pełne jednoskrzydłowe fabrycznie wykończone - skrzydło drewniane lite sosnowe, z uszczelką, bejcowane i lakierowane 3 krotnie, 3 zawaisy, zamek na klucz/zamek łazienkowy, z podcięciem w łazienkach</t>
  </si>
  <si>
    <t>48</t>
  </si>
  <si>
    <t>Skrzydła drzwiowe płytowe wewnętrzne pełne jednoskrzydłowe fabrycznie wykończone - skrzydło drewniane lite sosnowe, z uszczelką, bejcowane i lakierowane 3 krotnie, 3 zawaisy, zamek na klucz/zamek łazienkowy, z podcięciem w łazienkach- EI30 odporne na włamanie</t>
  </si>
  <si>
    <t>49</t>
  </si>
  <si>
    <t>Dostawa i montaż samozamykaczy</t>
  </si>
  <si>
    <t>50</t>
  </si>
  <si>
    <t>KNR-W 2-02 1203-01</t>
  </si>
  <si>
    <t>Drzwi stalowe pełne o powierzchni do 2 m2 - drzwi do magazynu broni klasa RC4, EI30</t>
  </si>
  <si>
    <t>RAZEM 2.5 Stolarka drzwiowa wewnętrzna</t>
  </si>
  <si>
    <t>2.6</t>
  </si>
  <si>
    <t>Elewacja</t>
  </si>
  <si>
    <t>51</t>
  </si>
  <si>
    <t>KNR 4-01 0701-02</t>
  </si>
  <si>
    <t>Odbicie tynków wewnętrznych z zaprawy cementowo-wapiennej na ścianach, filarach, pilastrach o powierzchni odbicia do 5 m2 - ODBICIE ODPADAJĄCEGO TYNKU  OK. 10%</t>
  </si>
  <si>
    <t>52</t>
  </si>
  <si>
    <t>KNR 4-01 0711-01</t>
  </si>
  <si>
    <t>Uzupełnienie tynków zwykłych wewnętrznych kat. III z zaprawy cementowo-wapiennej na ścianach i słupach prostokątnych na podłożu z cegły, pustaków ceramicznych, gazo- i pianobetonów (do 1 m2 w 1 miejscu)</t>
  </si>
  <si>
    <t>53</t>
  </si>
  <si>
    <t>KNR 0-23 2611-01</t>
  </si>
  <si>
    <t>Przygotowanie starego podłoża pod docieplenie metodą lekką-mokrą - oczyszczenie mechaniczne i zmycie</t>
  </si>
  <si>
    <t>54</t>
  </si>
  <si>
    <t>KNR 0-23 2611-03</t>
  </si>
  <si>
    <t>Przygotowanie starego podłoża pod docieplenie metodą lekką-mokrą - dwukrotne gruntowanie</t>
  </si>
  <si>
    <t>55</t>
  </si>
  <si>
    <t>KNR 0-23 2615-02</t>
  </si>
  <si>
    <t>Docieplenie ścian z cegły płytami z wełny mineralnej - przy użyciu gotowych zapraw klejących wraz z przygotowaniem podłoża i ręczne wykonanie wyprawy elewacyjnej z gotowej suchej mieszanki - gr 16 cm</t>
  </si>
  <si>
    <t>56</t>
  </si>
  <si>
    <t>KNR 0-23 2615-08</t>
  </si>
  <si>
    <t>Docieplenie ościeży o szer. 30 cm z cegły płytami z wełny mineralnej - przy użyciu gotowych zapraw klejących wraz z przygotowaniem podłoża i ręczne wykonanie wyprawy elewacyjnej z tynku silikatowo-silikonowego gr 1,5 mm - gr 3 cm</t>
  </si>
  <si>
    <t>57</t>
  </si>
  <si>
    <t>NNRNKB 202 0541-02</t>
  </si>
  <si>
    <t>(z.VI) Obróbki blacharskie z blachy powlekanej o szer.w rozwinię- ciu ponad 25 cm - kolor do ustalenia z inwestorem</t>
  </si>
  <si>
    <t>58</t>
  </si>
  <si>
    <t>KNR 0-23 2612-09</t>
  </si>
  <si>
    <t>Zamocowanie listwy cokołowej</t>
  </si>
  <si>
    <t>59</t>
  </si>
  <si>
    <t>KNR 0-23 2612-08</t>
  </si>
  <si>
    <t>Ochrona narożników wypukłych kątownikiem metalowym</t>
  </si>
  <si>
    <t>60</t>
  </si>
  <si>
    <t>Montaż daszku ze szkła bezpiecznego nad wejściem do budynku</t>
  </si>
  <si>
    <t>kpl.</t>
  </si>
  <si>
    <t>61</t>
  </si>
  <si>
    <t>Przedłużenie okapu w związku z dociepleniem ścian</t>
  </si>
  <si>
    <t>RAZEM 2.6 Elewacja</t>
  </si>
  <si>
    <t>2.7</t>
  </si>
  <si>
    <t>Ściany fundamentowe</t>
  </si>
  <si>
    <t>62</t>
  </si>
  <si>
    <t>63</t>
  </si>
  <si>
    <t>64</t>
  </si>
  <si>
    <t>KNR 4-01 0105-02</t>
  </si>
  <si>
    <t>Zasypanie wykopów ziemią z ukopów z przerzutem ziemi na odległość do 3 m i ubiciem warstwami co 15 cm w gruncie kat. III</t>
  </si>
  <si>
    <t>65</t>
  </si>
  <si>
    <t>66</t>
  </si>
  <si>
    <t>67</t>
  </si>
  <si>
    <t>KNR 2-02 0603-01</t>
  </si>
  <si>
    <t>Izolacje przeciwwilgociowe powłokowe bitumiczne pionowe - wy- konywane na zimno z emulsji asfaltowej - pierwsza warstwa</t>
  </si>
  <si>
    <t>68</t>
  </si>
  <si>
    <t>KNR 2-02 0603-02</t>
  </si>
  <si>
    <t>Izolacje przeciwwilgociowe powłokowe bitumiczne pionowe - wy- konywane na zimno z emulsji asfaltowej - druga i następna warst- wa</t>
  </si>
  <si>
    <t>69</t>
  </si>
  <si>
    <t>KNR 0-23 2612-01</t>
  </si>
  <si>
    <t>Ocieplenie ścian budynków płytami styropianowymi - przyklejenie płyt styropianowych do ścian - XPS gr. 12 cm - pod ziemią</t>
  </si>
  <si>
    <t>RAZEM 2.7 Ściany fundamentowe</t>
  </si>
  <si>
    <t>RAZEM 2 Roboty budowlane</t>
  </si>
  <si>
    <t>Instalacje sanitarne wewnętrzne</t>
  </si>
  <si>
    <t>3.1</t>
  </si>
  <si>
    <t>Instalacja wody</t>
  </si>
  <si>
    <t>70</t>
  </si>
  <si>
    <t>71</t>
  </si>
  <si>
    <t>72</t>
  </si>
  <si>
    <t>73</t>
  </si>
  <si>
    <t>74</t>
  </si>
  <si>
    <t>KNR 4-01 0205-05</t>
  </si>
  <si>
    <t>Naprawa podłoża betonowego o powierzchni zniszczonej do 0.5 m2</t>
  </si>
  <si>
    <t>miejsc.</t>
  </si>
  <si>
    <t>75</t>
  </si>
  <si>
    <t>KNR-W 2-15 0142-01</t>
  </si>
  <si>
    <t>Szafka z zaworem</t>
  </si>
  <si>
    <t>76</t>
  </si>
  <si>
    <t>KNR-W 2-15 0132-05</t>
  </si>
  <si>
    <t>Zawory przelotowe i zwrotne instalacji wodociągowych z rur z tworzyw sztucznych o śr. nominalnej 40 mm</t>
  </si>
  <si>
    <t>77</t>
  </si>
  <si>
    <t>KNR-W 2-15 0111-02</t>
  </si>
  <si>
    <t>Rurociągi z tworzyw sztucznych (PP, PE, PB) o śr. zewnętrznej 25 mm o połączeniach zgrzewanych, na ścianach w budynkach mieszkalnych</t>
  </si>
  <si>
    <t>78</t>
  </si>
  <si>
    <t>KNR-W 2-15 0132-01</t>
  </si>
  <si>
    <t>Zawory przelotowe instalacji wodociągowych z rur z tworzyw sztucznych o śr. nominalnej 15 mm - zawór czerpalny</t>
  </si>
  <si>
    <t>79</t>
  </si>
  <si>
    <t>KNR-W 2-15 0128-02</t>
  </si>
  <si>
    <t>Płukanie instalacji wodociągowej w budynkach niemieszkalnych</t>
  </si>
  <si>
    <t>80</t>
  </si>
  <si>
    <t>KNR-W 2-15 0127-02</t>
  </si>
  <si>
    <t>Próba szczelności instalacji wodociągowych z rur z tworzyw sztucznych w budynkach mieszkalnych (rurociąg o śr. do 90 mm)</t>
  </si>
  <si>
    <t>81</t>
  </si>
  <si>
    <t>KNR 0-34 0101-11</t>
  </si>
  <si>
    <t>Izolacja rurociągów śr. 25 mm otulinami Thermaflex FRZ - jednowarstwowymi gr. 6 mm (N)</t>
  </si>
  <si>
    <t>82</t>
  </si>
  <si>
    <t>KNR-W 2-15 0116-01</t>
  </si>
  <si>
    <t>Dodatki za podejścia dopływowe w rurociągach z tworzyw sztucznych do zaworów czerpalnych, baterii, mieszaczy, hydrantów itp. o połączeniu sztywnym o śr. zewnętrznej 16 mm</t>
  </si>
  <si>
    <t>83</t>
  </si>
  <si>
    <t>Zawory przelotowe instalacji wodociągowych z rur z tworzyw sztucznych o śr. nominalnej 15 mm</t>
  </si>
  <si>
    <t>84</t>
  </si>
  <si>
    <t>KNR-W 2-15 0116-08</t>
  </si>
  <si>
    <t>Dodatki za podejścia dopływowe w rurociągach z tworzyw sztucznych do zaworów czerpalnych, baterii, płuczek o połączeniu elastycznym metalowym o śr. zewnętrznej 16 mm</t>
  </si>
  <si>
    <t>85</t>
  </si>
  <si>
    <t>KNR-W 4-01 0344-03</t>
  </si>
  <si>
    <t>Wykucie bruzd pochyłych 1/2 x 1/2 ceg. w ścianach z cegieł na zaprawie cementowo-wapiennej</t>
  </si>
  <si>
    <t>86</t>
  </si>
  <si>
    <t>KNR-W 4-01 0327-04</t>
  </si>
  <si>
    <t>Zamurowanie bruzd pionowych lub pochyłych o przekroju 1/2 x 1/2 ceg. w ścianach z cegieł</t>
  </si>
  <si>
    <t>87</t>
  </si>
  <si>
    <t>KNR-W 4-01 0335-11</t>
  </si>
  <si>
    <t>Przebicie otworów w ścianach z cegieł</t>
  </si>
  <si>
    <t>88</t>
  </si>
  <si>
    <t>KNR-W 4-01 0325-04</t>
  </si>
  <si>
    <t>Zamurowanie przebić w ścianach z cegieł</t>
  </si>
  <si>
    <t>89</t>
  </si>
  <si>
    <t>Opłata za badanie wody</t>
  </si>
  <si>
    <t>kpl</t>
  </si>
  <si>
    <t>90</t>
  </si>
  <si>
    <t>Dostawa i montaż przepływowych podgrzewaczy wody 230v - podgrzewacz pojemnościowy 10l</t>
  </si>
  <si>
    <t>91</t>
  </si>
  <si>
    <t>KNR 2-15 0115-01_x000D_
analogia</t>
  </si>
  <si>
    <t>Baterie umywalkowe lub zmywakowe ścienne o śr. nom. 15 mm - bateria dla NS</t>
  </si>
  <si>
    <t>92</t>
  </si>
  <si>
    <t>Baterie umywalkowe lub zmywakowe ścienne o śr. nom. 15 mm - bateria zlewozmywakowa</t>
  </si>
  <si>
    <t>93</t>
  </si>
  <si>
    <t>Baterie umywalkowe lub zmywakowe ścienne o śr. nom. 15 mm - bateria prysznicowa</t>
  </si>
  <si>
    <t>94</t>
  </si>
  <si>
    <t>RAZEM 3.1 Instalacja wody</t>
  </si>
  <si>
    <t>3.2</t>
  </si>
  <si>
    <t>Instalacja kanalizacji</t>
  </si>
  <si>
    <t>95</t>
  </si>
  <si>
    <t>96</t>
  </si>
  <si>
    <t>97</t>
  </si>
  <si>
    <t>98</t>
  </si>
  <si>
    <t>99</t>
  </si>
  <si>
    <t>KNR 4-01 0207-03</t>
  </si>
  <si>
    <t>Zabetonowanie żwirobetonem bruzd w podłożach, stropach i ścianach bez deskowań i stemplowań</t>
  </si>
  <si>
    <t>100</t>
  </si>
  <si>
    <t>101</t>
  </si>
  <si>
    <t>102</t>
  </si>
  <si>
    <t>KNR-W 2-15 0203-04</t>
  </si>
  <si>
    <t>Rurociągi z PVC kanalizacyjne o śr. 160 mm w gotowych wykopach, wewnątrz budynków o połączeniach wciskowych</t>
  </si>
  <si>
    <t>103</t>
  </si>
  <si>
    <t>KNR-W 2-15 0203-03</t>
  </si>
  <si>
    <t>Rurociągi z PVC kanalizacyjne o śr. 110 mm w gotowych wykopach, wewnątrz budynków o połączeniach wciskowych</t>
  </si>
  <si>
    <t>104</t>
  </si>
  <si>
    <t>KNR-W 2-15 0208-01</t>
  </si>
  <si>
    <t>Rurociągi z PVC kanalizacyjne o śr. 50 mm na ścianach w budynkach niemieszkalnych o połączeniach wciskowych</t>
  </si>
  <si>
    <t>105</t>
  </si>
  <si>
    <t>KNR-W 2-15 0213-04</t>
  </si>
  <si>
    <t>Rury wywiewne z PVC o połączeniu wciskowym o śr. 50 mm</t>
  </si>
  <si>
    <t>106</t>
  </si>
  <si>
    <t>KNR-W 2-15 0211-01</t>
  </si>
  <si>
    <t>Dodatki za wykonanie podejść odpływowych z PVC o śr. 50 mm o połączeniach wciskowych</t>
  </si>
  <si>
    <t>podej.</t>
  </si>
  <si>
    <t>107</t>
  </si>
  <si>
    <t>KNR-W 2-15 0211-03</t>
  </si>
  <si>
    <t>Dodatki za wykonanie podejść odpływowych z PVC o śr. 110 mm o połączeniach wciskowych</t>
  </si>
  <si>
    <t>108</t>
  </si>
  <si>
    <t>KNR-W 2-15 0233-03</t>
  </si>
  <si>
    <t>Ustępy - Zestaw podtynkowy dla NS (stelaż + miska + przycisk + deska)</t>
  </si>
  <si>
    <t>109</t>
  </si>
  <si>
    <t>KNR-W 2-15 0218-01</t>
  </si>
  <si>
    <t>Wpusty ściekowe z tworzywa sztucznego</t>
  </si>
  <si>
    <t>110</t>
  </si>
  <si>
    <t>KNR 2-15 0221-01</t>
  </si>
  <si>
    <t>Montaż umywalek pojedynczych porcelanowych z syfonem ze stali nierdzewnej - umywalka</t>
  </si>
  <si>
    <t>111</t>
  </si>
  <si>
    <t>KNR 2-15 0220-05</t>
  </si>
  <si>
    <t>Montaż zlewozmywaków żeliwnych lub stalowych na szafce</t>
  </si>
  <si>
    <t>112</t>
  </si>
  <si>
    <t>KNR-W 2-15 0232-02</t>
  </si>
  <si>
    <t>Brodziki natryskowe bez kabiny</t>
  </si>
  <si>
    <t>113</t>
  </si>
  <si>
    <t>KNR 2-15 0225-02</t>
  </si>
  <si>
    <t>Montaż pisuarów pojedynczych z zaworem spłukującym</t>
  </si>
  <si>
    <t>RAZEM 3.2 Instalacja kanalizacji</t>
  </si>
  <si>
    <t>3.3</t>
  </si>
  <si>
    <t>Instalacja klimatyzacji i c.o.</t>
  </si>
  <si>
    <t>114</t>
  </si>
  <si>
    <t>KNR 2-17 0205-05</t>
  </si>
  <si>
    <t>Dostawa i montaż układu klimatyzacji typu split -  jednostka wewnętrzna ścienna P09EN.NSJ lub równoważna</t>
  </si>
  <si>
    <t>kpl ukł.</t>
  </si>
  <si>
    <t>115</t>
  </si>
  <si>
    <t>Dostawa i montaż układu klimatyzacji typu split -  jednostka zewnętrzna ścienna P09EN.UA3 lub równoważna</t>
  </si>
  <si>
    <t>116</t>
  </si>
  <si>
    <t>KNNR 4 0405-01</t>
  </si>
  <si>
    <t>Rurociągi miedziane o średnicy zewnętrznej 6,35 mm o połączeniach lutowanych, na ścianach w budynkach - rury fi 6,35</t>
  </si>
  <si>
    <t>117</t>
  </si>
  <si>
    <t>Rurociągi miedziane o średnicy zewnętrznej 9,52 mm o połączeniach lutowanych, na ścianach w budynkach - rury fi 9.52</t>
  </si>
  <si>
    <t>118</t>
  </si>
  <si>
    <t>KNR 0-34 0104-03</t>
  </si>
  <si>
    <t>Otulina kauczukowa gr. 9 mm</t>
  </si>
  <si>
    <t>119</t>
  </si>
  <si>
    <t>KNR 0-34 0104-06</t>
  </si>
  <si>
    <t>Otulina kauczukowa gr. 13 mm</t>
  </si>
  <si>
    <t>120</t>
  </si>
  <si>
    <t>KNR 7-24 0515-01</t>
  </si>
  <si>
    <t>Napełnienie urządzeń i instalacji czynnikiem chłodniczym</t>
  </si>
  <si>
    <t>121</t>
  </si>
  <si>
    <t>KNR 7-24 0513-05</t>
  </si>
  <si>
    <t>Przedmuchanie azotem urządzeń i instal.chłodniczych freonowych</t>
  </si>
  <si>
    <t>122</t>
  </si>
  <si>
    <t>KNR 7-24 0514-07</t>
  </si>
  <si>
    <t>Próba szczelności urządzeń i instal.obiegu freonu itp.</t>
  </si>
  <si>
    <t>123</t>
  </si>
  <si>
    <t>KNR 4-01 0333-11</t>
  </si>
  <si>
    <t>Przebicie otworów w ścianach i stropach</t>
  </si>
  <si>
    <t>124</t>
  </si>
  <si>
    <t>Zabezpieczenie przejść przez ściany oddzielenia pożarowego</t>
  </si>
  <si>
    <t>125</t>
  </si>
  <si>
    <t>KNR 0-38 0103-02</t>
  </si>
  <si>
    <t>Montaż grzejników konwektorowych elektrycznych  _x000D_
1,0 kW</t>
  </si>
  <si>
    <t>126</t>
  </si>
  <si>
    <t>Montaż grzejników konwektorowych elektrycznych  _x000D_
0,5 kW</t>
  </si>
  <si>
    <t>127</t>
  </si>
  <si>
    <t>KNR 7-24 0152-01</t>
  </si>
  <si>
    <t>Kurtyna powietrzna z nagrzewnicą elektryczną 2 kW</t>
  </si>
  <si>
    <t>RAZEM 3.3 Instalacja klimatyzacji i c.o.</t>
  </si>
  <si>
    <t>RAZEM 3 Instalacje sanitarne wewnętrzne</t>
  </si>
  <si>
    <t>Wyposażenie</t>
  </si>
  <si>
    <t>128</t>
  </si>
  <si>
    <t>_x000D_
analiza indywidualna</t>
  </si>
  <si>
    <t>Dostawa i montaż elementów wyposażenia - Lustro uchylne</t>
  </si>
  <si>
    <t>129</t>
  </si>
  <si>
    <t>Dostawa i montaż elementów wyposażenia - Dozownik mydła</t>
  </si>
  <si>
    <t>130</t>
  </si>
  <si>
    <t>Dostawa i montaż elementów wyposażenia - Podajnik ręczników papierowych</t>
  </si>
  <si>
    <t>131</t>
  </si>
  <si>
    <t>Dostawa i montaż elementów wyposażenia - Szczotka do WC</t>
  </si>
  <si>
    <t>132</t>
  </si>
  <si>
    <t>Dostawa i montaż elementów wyposażenia - Uchwyt na papier toaletowy</t>
  </si>
  <si>
    <t>133</t>
  </si>
  <si>
    <t>Dostawa i montaż pochwytów dla niepełnosprawnych ze stali nierdzewnej - pochwyt uchylny ze stali nierdzewnej</t>
  </si>
  <si>
    <t>RAZEM 4 Wyposażenie</t>
  </si>
  <si>
    <t>Zagospodarowanie terenu</t>
  </si>
  <si>
    <t>5.1</t>
  </si>
  <si>
    <t>Rozbiórka wiaty</t>
  </si>
  <si>
    <t>134</t>
  </si>
  <si>
    <t>Rozebranie wiaty nr 7 wraz z wywozem i utylizacją</t>
  </si>
  <si>
    <t>RAZEM 5.1 Rozbiórka wiaty</t>
  </si>
  <si>
    <t>5.2</t>
  </si>
  <si>
    <t>Utwardzenie terenu</t>
  </si>
  <si>
    <t>135</t>
  </si>
  <si>
    <t>KNR 2-31 0801-03</t>
  </si>
  <si>
    <t>Mechaniczne rozebranie podbudowy betonowej</t>
  </si>
  <si>
    <t>136</t>
  </si>
  <si>
    <t>137</t>
  </si>
  <si>
    <t>KNR 2-31 0104-05</t>
  </si>
  <si>
    <t>Warstwy odsączające z piasku w korycie lub na całej szerokości drogi, wykonanie ręczne, zagęszczanie mechaniczne - grubość warstwy po zagęszczeniu 10 cm</t>
  </si>
  <si>
    <t>138</t>
  </si>
  <si>
    <t>KNR 2-31 0114-03</t>
  </si>
  <si>
    <t>Podbudowa z kruszywa naturalnego - warstwa górna o grubości po zagęszczeniu 15 cm</t>
  </si>
  <si>
    <t>139</t>
  </si>
  <si>
    <t>KNR 2-31 0511-02</t>
  </si>
  <si>
    <t>Nawierzchnie z kostki brukowej betonowej o grubości 6 cm na podsypce cementowo-piaskowej</t>
  </si>
  <si>
    <t>140</t>
  </si>
  <si>
    <t>KNR 2-31 0401-04</t>
  </si>
  <si>
    <t>Rowki pod krawężniki i ławy krawężnikowe</t>
  </si>
  <si>
    <t>141</t>
  </si>
  <si>
    <t>KNR 2-02 1101-01</t>
  </si>
  <si>
    <t>Podkłady betonowe na podłożu gruntowym</t>
  </si>
  <si>
    <t>142</t>
  </si>
  <si>
    <t>KNR 2-31 0407-05</t>
  </si>
  <si>
    <t>Obrzeża betonowe o wymiarach 30x8 cm na podsypce cemento- wo-piaskowej z wypełnieniem spoin zaprawą cementową</t>
  </si>
  <si>
    <t>RAZEM 5.2 Utwardzenie terenu</t>
  </si>
  <si>
    <t>5.3</t>
  </si>
  <si>
    <t>Budowa instalacji wodociągowej</t>
  </si>
  <si>
    <t>143</t>
  </si>
  <si>
    <t>KNR 2-31 0807-01</t>
  </si>
  <si>
    <t>Rozebranie nawierzchni z kostki brukowej</t>
  </si>
  <si>
    <t>144</t>
  </si>
  <si>
    <t>KNR 2-01 0120-03</t>
  </si>
  <si>
    <t>Roboty pomiarowe przy liniowych robotach ziemnych - trasa sieci</t>
  </si>
  <si>
    <t>km</t>
  </si>
  <si>
    <t>145</t>
  </si>
  <si>
    <t>KNR 2-01 0218-01</t>
  </si>
  <si>
    <t>Wykopy oraz przekopy wykonywane koparkami podsiębiernymi 0.60 m3 na odkład w gruncie kat. I-II Bez ręcznego wyrównania powierzchni odkładu.</t>
  </si>
  <si>
    <t>146</t>
  </si>
  <si>
    <t>KNR 4-05I 0401-01</t>
  </si>
  <si>
    <t>Podłoża pod kanały i obiekty z materiałów sypkich o gr. 10 cm</t>
  </si>
  <si>
    <t>147</t>
  </si>
  <si>
    <t>KNNR 4 1009-01</t>
  </si>
  <si>
    <t>Sieci wodociągowe - montaż rurociągów z rur polietylenowych (PE, PEHD) DN40 mm</t>
  </si>
  <si>
    <t>148</t>
  </si>
  <si>
    <t>KNR-W 2-01 0312-0101</t>
  </si>
  <si>
    <t>Zasypywanie wykopu piaskiem ponad wierzch rury</t>
  </si>
  <si>
    <t>149</t>
  </si>
  <si>
    <t>KNR 2-19 0219-01_x000D_
analogia</t>
  </si>
  <si>
    <t>Oznakowanie trasy rurociągu ułożonego w ziemi taśmą z tworzywa sztucznego</t>
  </si>
  <si>
    <t>150</t>
  </si>
  <si>
    <t>KNR 4-01 0105-01</t>
  </si>
  <si>
    <t>Zasypanie wykopów ziemią z ukopów z przerzutem ziemi na odległość do 3 m i ubiciem warstwami co 15 cm w gruncie kat. I-II</t>
  </si>
  <si>
    <t>151</t>
  </si>
  <si>
    <t>KNR-W 4-01 0109-05</t>
  </si>
  <si>
    <t>Wywóz ziemi samochodami samowyładowczymi na odległość 10 km (grunt kat. I-II) wraz z opłatą za składowanie</t>
  </si>
  <si>
    <t>152</t>
  </si>
  <si>
    <t>Rurociągi z PVC kanalizacyjne o śr. 110 mm w gotowych wykopach, wewnątrz budynków o połączeniach wciskowych - rury osłonowe</t>
  </si>
  <si>
    <t>153</t>
  </si>
  <si>
    <t>Włączenie do instalacji wody na zewnątrz budynku lub wewnątrz wraz z pracami rozbiórkowymi posadzki oraz pracami naprawczymi</t>
  </si>
  <si>
    <t>154</t>
  </si>
  <si>
    <t>155</t>
  </si>
  <si>
    <t>Nawierzchnie z kostki brukowej betonowej o grubości 6 cm na podsypce cementowo-piaskowej - odtworzenie nawierzchni z kostki z rozbiórki</t>
  </si>
  <si>
    <t>RAZEM 5.3 Budowa instalacji wodociągowej</t>
  </si>
  <si>
    <t>5.4</t>
  </si>
  <si>
    <t>Budowa instalacji kanalizacyjnej</t>
  </si>
  <si>
    <t>156</t>
  </si>
  <si>
    <t>157</t>
  </si>
  <si>
    <t>KNR AT-03 0101-01</t>
  </si>
  <si>
    <t>Roboty remontowe - cięcie piłą nawierzchni bitumicznych</t>
  </si>
  <si>
    <t>158</t>
  </si>
  <si>
    <t>KNR AT-03 0104-02</t>
  </si>
  <si>
    <t>Mechaniczna rozbiórka nawierzchni bitumicznej  z wywozem materiału z rozbiórki</t>
  </si>
  <si>
    <t>159</t>
  </si>
  <si>
    <t>160</t>
  </si>
  <si>
    <t>KNR 2-01 0310-02</t>
  </si>
  <si>
    <t>Ręczne wykopy ciągłe lub jamiste ze skarpami o szer. dna do 1,5 m i gł. do 1,5 m ze złożeniem urobku na odkład (kat. gruntu III)</t>
  </si>
  <si>
    <t>161</t>
  </si>
  <si>
    <t>KNNR 4 1308-02</t>
  </si>
  <si>
    <t>Kanały z rur PVC łączonych na wcisk o śr. zewn. 160 mm</t>
  </si>
  <si>
    <t>162</t>
  </si>
  <si>
    <t>KNR-W 2-18 0517-01</t>
  </si>
  <si>
    <t>Studzienki kanalizacyjne systemowe śr. 315-425 mm</t>
  </si>
  <si>
    <t>163</t>
  </si>
  <si>
    <t>164</t>
  </si>
  <si>
    <t>165</t>
  </si>
  <si>
    <t>166</t>
  </si>
  <si>
    <t>KNNR 4 1610-02</t>
  </si>
  <si>
    <t>Próba wodna szczelności kanałów rurowych o śr.nominalnej 160 mm</t>
  </si>
  <si>
    <t>odc. -1 prób.</t>
  </si>
  <si>
    <t>167</t>
  </si>
  <si>
    <t>168</t>
  </si>
  <si>
    <t>169</t>
  </si>
  <si>
    <t>Włączenie projektowanego przyłącza kanalizacji sanitarnej do sieci wraz z odbiorami ZK</t>
  </si>
  <si>
    <t>170</t>
  </si>
  <si>
    <t>Rozbiórka, wywóz i utylizacja istniejącego zbiornika na nieczystości płynne z wyrównaniem terenu</t>
  </si>
  <si>
    <t>171</t>
  </si>
  <si>
    <t>172</t>
  </si>
  <si>
    <t>KNR 2-31 1106-01</t>
  </si>
  <si>
    <t>Remont cząstkowy nawierzchni bitumicznej mieszanką mineralno-asfaltową</t>
  </si>
  <si>
    <t>RAZEM 5.4 Budowa instalacji kanalizacyjnej</t>
  </si>
  <si>
    <t>RAZEM 5 Zagospodarowanie terenu</t>
  </si>
  <si>
    <t>Instalacje elektryczne i niskoprądowe</t>
  </si>
  <si>
    <t>6.1</t>
  </si>
  <si>
    <t>Instalacje i urządzenia elektryczne</t>
  </si>
  <si>
    <t>6.1.1</t>
  </si>
  <si>
    <t>Demontaże</t>
  </si>
  <si>
    <t>173</t>
  </si>
  <si>
    <t>KNNR 9 0501-07</t>
  </si>
  <si>
    <t>Demontaż opraw oświetleniowych</t>
  </si>
  <si>
    <t>174</t>
  </si>
  <si>
    <t>KNNR 9 0401-07</t>
  </si>
  <si>
    <t>Demontaż łączników instalacyjnych</t>
  </si>
  <si>
    <t>175</t>
  </si>
  <si>
    <t>KNNR 9 0402-05</t>
  </si>
  <si>
    <t>Demontaż gniazd instalacyjnych</t>
  </si>
  <si>
    <t>176</t>
  </si>
  <si>
    <t>KNNR 9 0403-06</t>
  </si>
  <si>
    <t>Demontaż puszek</t>
  </si>
  <si>
    <t>177</t>
  </si>
  <si>
    <t>Demontaż pozostałych elementów instalacji</t>
  </si>
  <si>
    <t>RAZEM 6.1.1 Demontaże</t>
  </si>
  <si>
    <t>6.1.2</t>
  </si>
  <si>
    <t>TABLICE ROZDZIELCZE</t>
  </si>
  <si>
    <t>178</t>
  </si>
  <si>
    <t>KNNR 5 0404-02</t>
  </si>
  <si>
    <t>Rozbudowa RGNN</t>
  </si>
  <si>
    <t>179</t>
  </si>
  <si>
    <t>TZBM - tablica z kompletem maskownic, płyt montażowych, osprzętu itp.</t>
  </si>
  <si>
    <t>180</t>
  </si>
  <si>
    <t>TBS - tablica z kompletem maskownic, płyt montażowych, osprzętu itp.</t>
  </si>
  <si>
    <t>RAZEM 6.1.2 TABLICE ROZDZIELCZE</t>
  </si>
  <si>
    <t>6.1.3</t>
  </si>
  <si>
    <t>OŚWIETLENIE</t>
  </si>
  <si>
    <t>181</t>
  </si>
  <si>
    <t>KNNR 5 0502-04</t>
  </si>
  <si>
    <t>1 - OPRAWA DO SUFITU PODWIESZONEGO 60x60 22W 3080lm 3000K 140 lm/W</t>
  </si>
  <si>
    <t>182</t>
  </si>
  <si>
    <t>2 - OPRAWA DO SUFITU PODWIESZONEGO 60x60 26W 3640lm 3000K 140 lm/W</t>
  </si>
  <si>
    <t>183</t>
  </si>
  <si>
    <t>3 - OPRAWA DO SUFITU PODWIESZONEGO 15W 1650lm 3000K 110 lm/W</t>
  </si>
  <si>
    <t>184</t>
  </si>
  <si>
    <t>Z - OPRAWA LED 1900lm IP65 (18W)</t>
  </si>
  <si>
    <t>185</t>
  </si>
  <si>
    <t>AWJ - OPRAWA EWAKUACYJNA JEDNOSTRONNA, IP66, IK08, 16x0.1W LED. ODLEGŁOŚĆ WIDZENIA: 30m. AUTOTEST 1H. ZAKRES TEMP.: +5°C DO 40°C. AWARYJNO-SIECIOWA. IP66, CNBOP</t>
  </si>
  <si>
    <t>186</t>
  </si>
  <si>
    <t>AWP - OPRAWA AWARYJNA OKRĄGŁA, 2x1W LED, IP20 Z OPTYKĄ DO KORYTARZY. SYSTEM AUTOTEST 1H. ZAKRES TEMPERATURY: +5°C DO 40°C, CNBOP</t>
  </si>
  <si>
    <t>187</t>
  </si>
  <si>
    <t>AWZ - OPRAWA AWARYJNA 4W LED, IP66, IK08 OPTYKA OKRĄGŁA. SYSTEM AUTOTEST 1H. ZAKRES TEMP.: -25°C + 40°C. AWARYJNO-SIECIOWA. , CNBOP</t>
  </si>
  <si>
    <t>188</t>
  </si>
  <si>
    <t>Piktogramy do opraw oświetlenia awaryjnego kierunkowego</t>
  </si>
  <si>
    <t>189</t>
  </si>
  <si>
    <t>KNNR 5 0301-11</t>
  </si>
  <si>
    <t>Przygotowanie podłoża pod osprzęt instalacyjny mocowany na zaprawie cementowej lub gipsowej - wykonanie ślepych otworów w podłożu ceglanym</t>
  </si>
  <si>
    <t>190</t>
  </si>
  <si>
    <t>KNNR 5 0302-01</t>
  </si>
  <si>
    <t>Puszki instalacyjne podtynkowe pojedyncze o śr.do 60 mm</t>
  </si>
  <si>
    <t>191</t>
  </si>
  <si>
    <t>KNNR 5 0406-01</t>
  </si>
  <si>
    <t>Czujka ruchu</t>
  </si>
  <si>
    <t>192</t>
  </si>
  <si>
    <t>KNNR 5 0306-03</t>
  </si>
  <si>
    <t>ŁĄCZNIK PODWÓJNY</t>
  </si>
  <si>
    <t>193</t>
  </si>
  <si>
    <t>KNNR 5 0306-02</t>
  </si>
  <si>
    <t>ŁĄCZNIK POJEDYNCZY</t>
  </si>
  <si>
    <t>RAZEM 6.1.3 OŚWIETLENIE</t>
  </si>
  <si>
    <t>6.1.4</t>
  </si>
  <si>
    <t>INSTALACJA POŁĄCZEŃ WYRÓWNAWCZYCH</t>
  </si>
  <si>
    <t>194</t>
  </si>
  <si>
    <t>MIEJSCOWA SZYNA WYRÓWNAWCZA</t>
  </si>
  <si>
    <t>195</t>
  </si>
  <si>
    <t>KNNR 5 0205-01</t>
  </si>
  <si>
    <t>Przewody N2XH 1x6MM² B2ca-s1b, d1, a1 lub przewód zgodny z klasą CPR B2ca-s1b, d1, a1</t>
  </si>
  <si>
    <t>196</t>
  </si>
  <si>
    <t>KNNR 5 0612-05</t>
  </si>
  <si>
    <t>Złącze kontrolne naścienne</t>
  </si>
  <si>
    <t>197</t>
  </si>
  <si>
    <t>KNNR 5 0602-03</t>
  </si>
  <si>
    <t>Taśma uziemieniowa 30x4 FeZn</t>
  </si>
  <si>
    <t>198</t>
  </si>
  <si>
    <t>KNNR 5 0205-03</t>
  </si>
  <si>
    <t>Przewody N2XH 1x25MM² B2ca-s1b, d1, a1 lub przewód zgodny z klasą CPR B2ca-s1b, d1, a1</t>
  </si>
  <si>
    <t>199</t>
  </si>
  <si>
    <t>KNNR 5 0606-05</t>
  </si>
  <si>
    <t>Uziomy ze stali profilowanej miedziowane o długości 4,5 m (metoda wykonania udarowa) - grunt kat.III</t>
  </si>
  <si>
    <t>200</t>
  </si>
  <si>
    <t>KNNR 5 0606-06</t>
  </si>
  <si>
    <t>Uziomy ze stali profilowanej miedziowane (metoda wykonania udarowa) - grunt kat.III za następne 1,5 m długości ponad 4,5 m</t>
  </si>
  <si>
    <t>201</t>
  </si>
  <si>
    <t>_x000D_
wycena indywidualna</t>
  </si>
  <si>
    <t>Studzienka do uziomu szpilkowego</t>
  </si>
  <si>
    <t>RAZEM 6.1.4 INSTALACJA POŁĄCZEŃ WYRÓWNAWCZYCH</t>
  </si>
  <si>
    <t>6.1.5</t>
  </si>
  <si>
    <t>ZASILANIE I GNIAZDA WTYKOWE, OKABLOWANIE</t>
  </si>
  <si>
    <t>202</t>
  </si>
  <si>
    <t>203</t>
  </si>
  <si>
    <t>204</t>
  </si>
  <si>
    <t>KNNR 5 0308-06</t>
  </si>
  <si>
    <t>Gniazdo szczelne IP44 16A pojedyncze</t>
  </si>
  <si>
    <t>205</t>
  </si>
  <si>
    <t>Gniazdo szczelne IP44 16A podwójne</t>
  </si>
  <si>
    <t>206</t>
  </si>
  <si>
    <t>KNNR 5 0308-02</t>
  </si>
  <si>
    <t>Gniazdo pojedyncze 16A</t>
  </si>
  <si>
    <t>207</t>
  </si>
  <si>
    <t>KNNR 5 0308-03</t>
  </si>
  <si>
    <t>Gniazdo podwójne 16A</t>
  </si>
  <si>
    <t>208</t>
  </si>
  <si>
    <t>Zestaw gniazd 3x16A, 1xRJ45</t>
  </si>
  <si>
    <t>209</t>
  </si>
  <si>
    <t>KNNR 5 0209-04</t>
  </si>
  <si>
    <t>Przewody N2XH-J 3x2,5mm² B2ca-s1b, d1, a1 lub przewód zgodny z klasą CPR B2ca-s1b, d1, a1 - koryta</t>
  </si>
  <si>
    <t>210</t>
  </si>
  <si>
    <t>KNNR 5 0206-01</t>
  </si>
  <si>
    <t>Przewody N2XH-J 3x2,5mm² B2ca-s1b, d1, a1 lub przewód zgodny z klasą CPR B2ca-s1b, d1, a1 - natynkowo</t>
  </si>
  <si>
    <t>211</t>
  </si>
  <si>
    <t>KNNR 5 0203-01</t>
  </si>
  <si>
    <t>Przewody N2XH-J 3x2,5mm² B2ca-s1b, d1, a1 lub przewód zgodny z klasą CPR B2ca-s1b, d1, a1 - rurki</t>
  </si>
  <si>
    <t>212</t>
  </si>
  <si>
    <t>Przewody N2XH-J 3x2,5mm² B2ca-s1b, d1, a1 lub przewód zgodny z klasą CPR B2ca-s1b, d1, a1 - peszle</t>
  </si>
  <si>
    <t>213</t>
  </si>
  <si>
    <t>KNNR 5 0212-04</t>
  </si>
  <si>
    <t>Przewody N2XH-J 3x2,5mm² B2ca-s1b, d1, a1 lub przewód zgodny z klasą CPR B2ca-s1b, d1, a1 - kanały</t>
  </si>
  <si>
    <t>214</t>
  </si>
  <si>
    <t>KNNR 5 0205-04</t>
  </si>
  <si>
    <t>Przewody N2XH-J 3x2,5mm² B2ca-s1b, d1, a1 lub przewód zgodny z klasą CPR B2ca-s1b, d1, a1 - podtynkowo</t>
  </si>
  <si>
    <t>215</t>
  </si>
  <si>
    <t>Przewody N2XH-J 3x1,5mm² B2ca-s1b, d1, a1 lub przewód zgodny z klasą CPR B2ca-s1b, d1, a1 - natynkowo</t>
  </si>
  <si>
    <t>216</t>
  </si>
  <si>
    <t>Przewody N2XH-J 3x1,5mm² B2ca-s1b, d1, a1 lub przewód zgodny z klasą CPR B2ca-s1b, d1, a1 - koryta</t>
  </si>
  <si>
    <t>217</t>
  </si>
  <si>
    <t>Przewody N2XH-J 3x1,5mm² B2ca-s1b, d1, a1 lub przewód zgodny z klasą CPR B2ca-s1b, d1, a1 - rurki</t>
  </si>
  <si>
    <t>218</t>
  </si>
  <si>
    <t>Przewody N2XH-J 3x1,5mm² B2ca-s1b, d1, a1 lub przewód zgodny z klasą CPR B2ca-s1b, d1, a1 - peszle</t>
  </si>
  <si>
    <t>219</t>
  </si>
  <si>
    <t>Przewody N2XH-J 3x1,5mm² B2ca-s1b, d1, a1 lub przewód zgodny z klasą CPR B2ca-s1b, d1, a1 - podtynkowo</t>
  </si>
  <si>
    <t>220</t>
  </si>
  <si>
    <t>Przewody N2XH-J 4x1,5mm² B2ca-s1b, d1, a1 lub przewód zgodny z klasą CPR B2ca-s1b, d1, a1 - natynkowo</t>
  </si>
  <si>
    <t>221</t>
  </si>
  <si>
    <t>Przewody N2XH-J 4x1,5mm² B2ca-s1b, d1, a1 lub przewód zgodny z klasą CPR B2ca-s1b, d1, a1 - koryta</t>
  </si>
  <si>
    <t>222</t>
  </si>
  <si>
    <t>Przewody N2XH-J 4x1,5mm² B2ca-s1b, d1, a1 lub przewód zgodny z klasą CPR B2ca-s1b, d1, a1 - rurki</t>
  </si>
  <si>
    <t>223</t>
  </si>
  <si>
    <t>Przewody N2XH-J 4x1,5mm² B2ca-s1b, d1, a1 lub przewód zgodny z klasą CPR B2ca-s1b, d1, a1 - peszle</t>
  </si>
  <si>
    <t>224</t>
  </si>
  <si>
    <t>Przewody N2XH-J 4x1,5mm² B2ca-s1b, d1, a1 lub przewód zgodny z klasą CPR B2ca-s1b, d1, a1 - podtynkowo</t>
  </si>
  <si>
    <t>225</t>
  </si>
  <si>
    <t>Przewody N2XH-J 2x1,5mm² B2ca-s1b, d1, a1 lub przewód zgodny z klasą CPR B2ca-s1b, d1, a1 - koryta</t>
  </si>
  <si>
    <t>226</t>
  </si>
  <si>
    <t>Przewody N2XH-J 2x1,5mm² B2ca-s1b, d1, a1 lub przewód zgodny z klasą CPR B2ca-s1b, d1, a1 - rurki</t>
  </si>
  <si>
    <t>227</t>
  </si>
  <si>
    <t>Przewody N2XH-J 2x1,5mm² B2ca-s1b, d1, a1 lub przewód zgodny z klasą CPR B2ca-s1b, d1, a1 - podtynkowo</t>
  </si>
  <si>
    <t>228</t>
  </si>
  <si>
    <t>KNNR 5 1207-01</t>
  </si>
  <si>
    <t>Wykucie bruzd dla przewodów wtynkowych</t>
  </si>
  <si>
    <t>229</t>
  </si>
  <si>
    <t>KNNR 5 1207-09</t>
  </si>
  <si>
    <t>Wykucie bruzd dla rur peszel</t>
  </si>
  <si>
    <t>230</t>
  </si>
  <si>
    <t>KNNR 5 1208-02</t>
  </si>
  <si>
    <t>Zaprawianie bruzd</t>
  </si>
  <si>
    <t>231</t>
  </si>
  <si>
    <t>KNNR 5 1208-05</t>
  </si>
  <si>
    <t>Zaprawianie bruzd - ręczne przygotowanie zaprawy cementowo-wapiennej</t>
  </si>
  <si>
    <t>232</t>
  </si>
  <si>
    <t>KNNR 5 0103-08</t>
  </si>
  <si>
    <t>Rury winidurowe</t>
  </si>
  <si>
    <t>233</t>
  </si>
  <si>
    <t>KNNR 5 0102-03</t>
  </si>
  <si>
    <t>Rury winidurowe karbowane (giętkie)</t>
  </si>
  <si>
    <t>234</t>
  </si>
  <si>
    <t>RAZEM 6.1.5 ZASILANIE I GNIAZDA WTYKOWE, OKABLOWANIE</t>
  </si>
  <si>
    <t>RAZEM 6.1 Instalacje i urządzenia elektryczne</t>
  </si>
  <si>
    <t>6.2</t>
  </si>
  <si>
    <t>Instalacje i urządzenia niskoprądowe</t>
  </si>
  <si>
    <t>6.2.1</t>
  </si>
  <si>
    <t>Okablowanie strukturalne</t>
  </si>
  <si>
    <t>235</t>
  </si>
  <si>
    <t>KNR AT-15 0109-14</t>
  </si>
  <si>
    <t>Panel  24xRJ45 1U, bez modułów</t>
  </si>
  <si>
    <t>236</t>
  </si>
  <si>
    <t>KNR 5-05 0101-01</t>
  </si>
  <si>
    <t>Przełącznica światłowodowa 12p</t>
  </si>
  <si>
    <t>237</t>
  </si>
  <si>
    <t>KNR AT-15 0109-15</t>
  </si>
  <si>
    <t>Panel porządkujący  19"/1U</t>
  </si>
  <si>
    <t>238</t>
  </si>
  <si>
    <t>Skrzynka zapasu kabla światłowodowego  400x400x120</t>
  </si>
  <si>
    <t>239</t>
  </si>
  <si>
    <t>KNR AT-15 0109-03</t>
  </si>
  <si>
    <t>Szafa wisząca 18U 600x600mm z modułem wentylacyjnym</t>
  </si>
  <si>
    <t>240</t>
  </si>
  <si>
    <t>KNR AT-15 0109-10</t>
  </si>
  <si>
    <t>Listwa zasilająca 19" 9x230V</t>
  </si>
  <si>
    <t>241</t>
  </si>
  <si>
    <t>ZN-97/TP S.A.-039 0701-01</t>
  </si>
  <si>
    <t>Patchcord światłowodowy duplex SM 9/125um</t>
  </si>
  <si>
    <t>242</t>
  </si>
  <si>
    <t>KNR AT-15 0107-01</t>
  </si>
  <si>
    <t>Moduł  RJ45 BC kat.6A STP TL</t>
  </si>
  <si>
    <t>243</t>
  </si>
  <si>
    <t>KNR DC-12 0402-01</t>
  </si>
  <si>
    <t>Kabel światłowodowy 12J ziemny, zewnętrzny Z-XOTktdD SM 12J 9/125 PE</t>
  </si>
  <si>
    <t>244</t>
  </si>
  <si>
    <t>KNR AT-14 0107-03</t>
  </si>
  <si>
    <t>Montaż ramki do gniazda  45x45 1XRJ45 UTP/STP</t>
  </si>
  <si>
    <t>245</t>
  </si>
  <si>
    <t>Montaż płyty czołowej kątowej 45x45 1xRJ45 UTP/STP</t>
  </si>
  <si>
    <t>246</t>
  </si>
  <si>
    <t>Przewody U/UTP kat. 6A 555MHz LSZH (klasa CPR - B2ca) - peszle</t>
  </si>
  <si>
    <t>247</t>
  </si>
  <si>
    <t>Przewody  U/UTP kat. 6A 555MHz LSZH (klasa CPR - B2ca) - kanały</t>
  </si>
  <si>
    <t>248</t>
  </si>
  <si>
    <t>249</t>
  </si>
  <si>
    <t>250</t>
  </si>
  <si>
    <t>251</t>
  </si>
  <si>
    <t>252</t>
  </si>
  <si>
    <t>UPS 1,5kVA 15min</t>
  </si>
  <si>
    <t>RAZEM 6.2.1 Okablowanie strukturalne</t>
  </si>
  <si>
    <t>6.2.2</t>
  </si>
  <si>
    <t>SSWiN</t>
  </si>
  <si>
    <t>253</t>
  </si>
  <si>
    <t>KNR AL-01 0101-04</t>
  </si>
  <si>
    <t>PROCESOR PŁYTA-GŁÓWNA CENTRALI SSWIN</t>
  </si>
  <si>
    <t>254</t>
  </si>
  <si>
    <t>KNR AL-01 0103-02</t>
  </si>
  <si>
    <t>Ekspander 8 wejść</t>
  </si>
  <si>
    <t>255</t>
  </si>
  <si>
    <t>MODUŁ OBSŁUGI PRZEZ SIEĆ ETHERNET</t>
  </si>
  <si>
    <t>256</t>
  </si>
  <si>
    <t>KNR AL-01 0111-02</t>
  </si>
  <si>
    <t>KLAWIATURA LCD + OBUDOWA</t>
  </si>
  <si>
    <t>257</t>
  </si>
  <si>
    <t>KNR AL-01 0201-05</t>
  </si>
  <si>
    <t>CZUJKA PIR</t>
  </si>
  <si>
    <t>258</t>
  </si>
  <si>
    <t>UCHWYT</t>
  </si>
  <si>
    <t>259</t>
  </si>
  <si>
    <t>KNR AL-01 0402-01</t>
  </si>
  <si>
    <t>Przycisk napadowy</t>
  </si>
  <si>
    <t>260</t>
  </si>
  <si>
    <t>KNR AL-01 0203-02</t>
  </si>
  <si>
    <t>Czujka magnetyczna kontaktronowa z dwoma wyjściami NC</t>
  </si>
  <si>
    <t>261</t>
  </si>
  <si>
    <t>Czujka uniwersalna - biała</t>
  </si>
  <si>
    <t>262</t>
  </si>
  <si>
    <t>Sonda zalania do czujek uniwersalnych</t>
  </si>
  <si>
    <t>263</t>
  </si>
  <si>
    <t>Sterownik radiowy 4-kanałowy</t>
  </si>
  <si>
    <t>264</t>
  </si>
  <si>
    <t>Komplet plastikowych wkładek</t>
  </si>
  <si>
    <t>265</t>
  </si>
  <si>
    <t>Licencja 1 centrala. Punty licencyjne umożliwiają dodawanie do oprogramowania integrowanych urządzeń.</t>
  </si>
  <si>
    <t>266</t>
  </si>
  <si>
    <t>KNR AL-01 0108-05</t>
  </si>
  <si>
    <t>Sygnalizator akustyczno-optyczny zgodny z EN50131 Grade 2</t>
  </si>
  <si>
    <t>267</t>
  </si>
  <si>
    <t>Sygnalizator optyczno-akustyczny (PC,PIEZO, diody LED)</t>
  </si>
  <si>
    <t>268</t>
  </si>
  <si>
    <t>KNR AL-01 0114-04</t>
  </si>
  <si>
    <t>UNIWERSALNA OBUDOWA NA AKUM.18AH</t>
  </si>
  <si>
    <t>269</t>
  </si>
  <si>
    <t>KNR AL-01 0109-02</t>
  </si>
  <si>
    <t>AKUMULATOR 12V18AH</t>
  </si>
  <si>
    <t>270</t>
  </si>
  <si>
    <t>KNR AL-01 0112-05</t>
  </si>
  <si>
    <t>ZASILACZ BUFOROWY</t>
  </si>
  <si>
    <t>271</t>
  </si>
  <si>
    <t>TRANSFORMATOR  60VA/18V/20V</t>
  </si>
  <si>
    <t>272</t>
  </si>
  <si>
    <t>MODUŁ KOMUNIKACYJNY GPRS</t>
  </si>
  <si>
    <t>273</t>
  </si>
  <si>
    <t>Przewody SA-YTDY 8x0.5 mm B2ca - koryta</t>
  </si>
  <si>
    <t>274</t>
  </si>
  <si>
    <t>Przewody SA-YTDY 8x0.5 mm B2ca - natynkowo</t>
  </si>
  <si>
    <t>275</t>
  </si>
  <si>
    <t>Przewody SA-YTDY 8x0.5 mm B2ca - peszle</t>
  </si>
  <si>
    <t>276</t>
  </si>
  <si>
    <t>Przewody SA-YTDY 8x0.5 mm B2ca - rurki</t>
  </si>
  <si>
    <t>277</t>
  </si>
  <si>
    <t>Przewody SA-YTDY 8x0.5 mm B2ca - podtynkowo</t>
  </si>
  <si>
    <t>278</t>
  </si>
  <si>
    <t>Przewody U/UTP kat. 5e B2ca-s1b, d1, a1 - koryta</t>
  </si>
  <si>
    <t>279</t>
  </si>
  <si>
    <t>Przewody U/UTP kat. 6A B2ca-s1b, d1, a1 - peszle</t>
  </si>
  <si>
    <t>280</t>
  </si>
  <si>
    <t>281</t>
  </si>
  <si>
    <t>282</t>
  </si>
  <si>
    <t>283</t>
  </si>
  <si>
    <t>284</t>
  </si>
  <si>
    <t>285</t>
  </si>
  <si>
    <t>RAZEM 6.2.2 SSWiN</t>
  </si>
  <si>
    <t>RAZEM 6.2 Instalacje i urządzenia niskoprądowe</t>
  </si>
  <si>
    <t>6.3</t>
  </si>
  <si>
    <t>TRASY KABLOWE - instalacje elektryczne i niskoprądowe</t>
  </si>
  <si>
    <t>286</t>
  </si>
  <si>
    <t>KNNR 5 1101-02</t>
  </si>
  <si>
    <t>Konstrukcje wsporcze przykręcane o masie do 1 kg - 2 mocowania</t>
  </si>
  <si>
    <t>287</t>
  </si>
  <si>
    <t>KNNR 5 1105-08</t>
  </si>
  <si>
    <t>KORYTO 200 H50</t>
  </si>
  <si>
    <t>288</t>
  </si>
  <si>
    <t>KNNR 5 1105-07</t>
  </si>
  <si>
    <t>KORYTO 50 H50</t>
  </si>
  <si>
    <t>289</t>
  </si>
  <si>
    <t>Uszczelnienia przejść ppoż - komplet 1</t>
  </si>
  <si>
    <t>290</t>
  </si>
  <si>
    <t>KNNR 5 0111-05</t>
  </si>
  <si>
    <t>KANAŁ ELEKTROINSTALACYJNY 160x55 Z PRZEDZIAŁEM</t>
  </si>
  <si>
    <t>291</t>
  </si>
  <si>
    <t>KNNR 5 1209-10</t>
  </si>
  <si>
    <t>Przebijanie otworów śr. 25 mm o długości do 20 cm w ścianach lub stropach z betonu</t>
  </si>
  <si>
    <t>otw.</t>
  </si>
  <si>
    <t>RAZEM 6.3 TRASY KABLOWE - instalacje elektryczne i niskoprądowe</t>
  </si>
  <si>
    <t>6.4</t>
  </si>
  <si>
    <t>Kontrola dostępu</t>
  </si>
  <si>
    <t>292</t>
  </si>
  <si>
    <t>KNR AL-01 0302-03</t>
  </si>
  <si>
    <t>KONTROLER Z OPROG ZARZĄDZAJĄCYM  2prz.</t>
  </si>
  <si>
    <t>293</t>
  </si>
  <si>
    <t>Zasilacz buforowy kontrolerów Zasilanie 12V DC, 6 A. Do zasilania modułu kontrolera, czytników, zamków elektrycznych i ładowania akumulatora do 18 Ah.</t>
  </si>
  <si>
    <t>294</t>
  </si>
  <si>
    <t>KNR AL-01 0112-02</t>
  </si>
  <si>
    <t>OBUDOWA ZASILACZ BUFOROWY 12V/6A/17AH</t>
  </si>
  <si>
    <t>295</t>
  </si>
  <si>
    <t>296</t>
  </si>
  <si>
    <t>SWITCH 8x1000MBIT</t>
  </si>
  <si>
    <t>297</t>
  </si>
  <si>
    <t>KNR AL-01 0301-01</t>
  </si>
  <si>
    <t>Czytnik kart zbliżeniowych; standard kart: mifare, mifare plus, mifare desfire; częstotliwość pracy: 13,56 MHz; zasięg odczytu: do 5 cm; interfejs wyjściowy: Wiegand; liczba bitów wyjściowych: 26, 32, 34, 56, 58; typ złącza: kabel elastyczn</t>
  </si>
  <si>
    <t>298</t>
  </si>
  <si>
    <t>PRZYCISK WYJŚCIA AWARYJNEGO</t>
  </si>
  <si>
    <t>299</t>
  </si>
  <si>
    <t>KNR AL-01 0304-01</t>
  </si>
  <si>
    <t>RYGIEL REWERSYJNY Z MONITORINGIEM ZAMKNIĘCIA</t>
  </si>
  <si>
    <t>300</t>
  </si>
  <si>
    <t>KĄTOWNIK LEWY DO ELEKTROZACZEPU</t>
  </si>
  <si>
    <t>301</t>
  </si>
  <si>
    <t>KONTAKTRON MAGNETYCZNY</t>
  </si>
  <si>
    <t>302</t>
  </si>
  <si>
    <t>CZYTNIK KART ADMINISTRATORA</t>
  </si>
  <si>
    <t>303</t>
  </si>
  <si>
    <t>KARTA ZBLIŻENIOWA</t>
  </si>
  <si>
    <t>304</t>
  </si>
  <si>
    <t>Przewody U/UTP kat.6A 525MHz LSZH  klasa CPR B2ca-s1b, d1, a1 - koryta</t>
  </si>
  <si>
    <t>305</t>
  </si>
  <si>
    <t>Przewody U/UTP kat.6A 525MHz LSZH  klasa CPR B2ca-s1b, d1, a1 - peszle</t>
  </si>
  <si>
    <t>306</t>
  </si>
  <si>
    <t>307</t>
  </si>
  <si>
    <t>308</t>
  </si>
  <si>
    <t>309</t>
  </si>
  <si>
    <t>RAZEM 6.4 Kontrola dostępu</t>
  </si>
  <si>
    <t>6.5</t>
  </si>
  <si>
    <t>Pozostałe</t>
  </si>
  <si>
    <t>310</t>
  </si>
  <si>
    <t>Pozostałe prace demontażowe oraz utylizacja materiałów budowlanych</t>
  </si>
  <si>
    <t>311</t>
  </si>
  <si>
    <t>Dokumentacja powykonawcza</t>
  </si>
  <si>
    <t>312</t>
  </si>
  <si>
    <t>Badania instalacji elektrycznych</t>
  </si>
  <si>
    <t>313</t>
  </si>
  <si>
    <t>KNR AT-14 0111-01</t>
  </si>
  <si>
    <t>Wykonanie pomiarów torów transmisyjnych zgodnie z wymaganiami</t>
  </si>
  <si>
    <t>pomiar</t>
  </si>
  <si>
    <t>RAZEM 6.5 Pozostałe</t>
  </si>
  <si>
    <t>6.6</t>
  </si>
  <si>
    <t>Teren zewnętrzny</t>
  </si>
  <si>
    <t>314</t>
  </si>
  <si>
    <t>KNNR 5 0701-05</t>
  </si>
  <si>
    <t>Kopanie rowów dla kabli w sposób mechaniczny w gruncie kat. III-IV</t>
  </si>
  <si>
    <t>315</t>
  </si>
  <si>
    <t>KNNR 5 0706-01</t>
  </si>
  <si>
    <t>Nasypanie warstwy piasku na dnie rowu kablowego o szerokości do 0,4 m</t>
  </si>
  <si>
    <t>316</t>
  </si>
  <si>
    <t>KNNR 5 0707-03</t>
  </si>
  <si>
    <t>Układanie kabli YAKXS 5x25mm2</t>
  </si>
  <si>
    <t>317</t>
  </si>
  <si>
    <t>KNNR 5 0707-02</t>
  </si>
  <si>
    <t>Układanie kabli YAKXS 5x16mm2</t>
  </si>
  <si>
    <t>318</t>
  </si>
  <si>
    <t>KNNR 5 0705-01</t>
  </si>
  <si>
    <t>Rura 110 DVK</t>
  </si>
  <si>
    <t>319</t>
  </si>
  <si>
    <t>Rura RHDPE 110</t>
  </si>
  <si>
    <t>320</t>
  </si>
  <si>
    <t>KNNR 5 0102-08</t>
  </si>
  <si>
    <t>Rury do prowadzenia okablowania w słupach</t>
  </si>
  <si>
    <t>321</t>
  </si>
  <si>
    <t>KNR 5-01 0401-02</t>
  </si>
  <si>
    <t>Budowa studni kablowych prefabrykowanych SK-1</t>
  </si>
  <si>
    <t>stud.</t>
  </si>
  <si>
    <t>322</t>
  </si>
  <si>
    <t>KNNR 5 0702-05</t>
  </si>
  <si>
    <t>Zasypywanie rowów dla kabli wykonanych mechanicznie w gruncie kat. III-IV</t>
  </si>
  <si>
    <t>323</t>
  </si>
  <si>
    <t>324</t>
  </si>
  <si>
    <t>325</t>
  </si>
  <si>
    <t>326</t>
  </si>
  <si>
    <t>RAZEM 6.6 Teren zewnętrzny</t>
  </si>
  <si>
    <t>6.7</t>
  </si>
  <si>
    <t>System przyzywowy</t>
  </si>
  <si>
    <t>327</t>
  </si>
  <si>
    <t>Kasownik 1-obwodowy</t>
  </si>
  <si>
    <t>328</t>
  </si>
  <si>
    <t>KNR AL-01 0108-04</t>
  </si>
  <si>
    <t>Lampka czerwona z buczkiem</t>
  </si>
  <si>
    <t>329</t>
  </si>
  <si>
    <t>Przycisk pociągowy</t>
  </si>
  <si>
    <t>330</t>
  </si>
  <si>
    <t>KNR AL-01 0108-02</t>
  </si>
  <si>
    <t>Moduł/Sygnalizator alarmu</t>
  </si>
  <si>
    <t>331</t>
  </si>
  <si>
    <t>KNNR 5 0205-02</t>
  </si>
  <si>
    <t>Przewody HTKSH 10x0,8mm B2ca-s1b, d1, a1 układane p.t.</t>
  </si>
  <si>
    <t>332</t>
  </si>
  <si>
    <t>Przewody N2XH-J 2x1,5mm2 B2ca-s1b, d1, a1 układane p.t.</t>
  </si>
  <si>
    <t>333</t>
  </si>
  <si>
    <t>Przewody N2XH-J 4x1,5mm2 B2ca-s1b, d1, a1 układane p.t.</t>
  </si>
  <si>
    <t>334</t>
  </si>
  <si>
    <t>Wykucie bruzd dla przewodów wtynkowych w cegle</t>
  </si>
  <si>
    <t>335</t>
  </si>
  <si>
    <t>Zaprawianie bruzd o szerokości do 50 mm</t>
  </si>
  <si>
    <t>336</t>
  </si>
  <si>
    <t>KNNR 5 1208-06</t>
  </si>
  <si>
    <t>Zaprawianie bruzd - ręczne przygotowanie zaprawy cementowej</t>
  </si>
  <si>
    <t>RAZEM 6.7 System przyzywowy</t>
  </si>
  <si>
    <t>6.8</t>
  </si>
  <si>
    <t>INSTALACJA AUTONOMICZNYCH CZUJEK DYMU</t>
  </si>
  <si>
    <t>337</t>
  </si>
  <si>
    <t>KNR 5-06 1606-04</t>
  </si>
  <si>
    <t>Instalowanie gniazd do czujek kołkami rozporowymi na betonie</t>
  </si>
  <si>
    <t>338</t>
  </si>
  <si>
    <t>KNR 5-06 1612-02</t>
  </si>
  <si>
    <t>Instalowanie autonomicznych czujek dymu w uprzednio zainstalowanych gniazdach</t>
  </si>
  <si>
    <t>339</t>
  </si>
  <si>
    <t>KNR 5-06 1614-01</t>
  </si>
  <si>
    <t>Sprawdzenie i uruchomienie</t>
  </si>
  <si>
    <t>340</t>
  </si>
  <si>
    <t>Przewody HTKSHekw PH90 3x2x0,8mm</t>
  </si>
  <si>
    <t>RAZEM 6.8 INSTALACJA AUTONOMICZNYCH CZUJEK DYMU</t>
  </si>
  <si>
    <t>RAZEM 6 Instalacje elektryczne i niskoprądowe</t>
  </si>
  <si>
    <t>RAZEM kosztorys</t>
  </si>
  <si>
    <t>Załącznik 1A Kosztorys ofertowy - Adaptacja budynku magazynowego na potrzeby Straży Leśnej</t>
  </si>
  <si>
    <t>Data i podpis Wykonawcy</t>
  </si>
  <si>
    <t>…..............................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</si>
</sst>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justifyLastLine="1"/>
    </xf>
    <xf numFmtId="0" fontId="0" fillId="0" borderId="0" xfId="0" applyAlignment="1"/>
    <xf numFmtId="0" fontId="6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33"/>
  <sheetViews>
    <sheetView tabSelected="1" topLeftCell="A400" zoomScale="89" zoomScaleNormal="89" workbookViewId="0">
      <selection activeCell="V430" sqref="V430"/>
    </sheetView>
  </sheetViews>
  <sheetFormatPr defaultRowHeight="14.4" x14ac:dyDescent="0.3"/>
  <cols>
    <col min="1" max="1" width="11.109375" customWidth="1"/>
    <col min="2" max="2" width="22.21875" customWidth="1"/>
    <col min="3" max="3" width="44.44140625" customWidth="1"/>
    <col min="4" max="6" width="11.109375" customWidth="1"/>
    <col min="7" max="7" width="17" customWidth="1"/>
  </cols>
  <sheetData>
    <row r="1" spans="1:7" ht="0" hidden="1" customHeight="1" x14ac:dyDescent="0.3">
      <c r="A1" s="9" t="s">
        <v>0</v>
      </c>
      <c r="B1" s="9"/>
      <c r="C1" s="9"/>
      <c r="D1" s="9"/>
      <c r="E1" s="9"/>
      <c r="F1" s="9"/>
      <c r="G1" s="9"/>
    </row>
    <row r="2" spans="1:7" ht="0" hidden="1" customHeight="1" x14ac:dyDescent="0.3">
      <c r="A2" s="8"/>
      <c r="B2" s="8"/>
      <c r="C2" s="8"/>
      <c r="D2" s="8"/>
      <c r="E2" s="8"/>
      <c r="F2" s="8"/>
      <c r="G2" s="8"/>
    </row>
    <row r="3" spans="1:7" ht="0" hidden="1" customHeight="1" x14ac:dyDescent="0.3">
      <c r="A3" s="8"/>
      <c r="B3" s="8"/>
      <c r="C3" s="8"/>
      <c r="D3" s="8"/>
      <c r="E3" s="8"/>
      <c r="F3" s="8"/>
      <c r="G3" s="8"/>
    </row>
    <row r="4" spans="1:7" ht="0" hidden="1" customHeight="1" x14ac:dyDescent="0.3">
      <c r="A4" s="8"/>
      <c r="B4" s="8"/>
      <c r="C4" s="8"/>
      <c r="D4" s="8"/>
      <c r="E4" s="8"/>
      <c r="F4" s="8"/>
      <c r="G4" s="8"/>
    </row>
    <row r="5" spans="1:7" ht="0" hidden="1" customHeight="1" x14ac:dyDescent="0.3">
      <c r="A5" s="8"/>
      <c r="B5" s="8"/>
      <c r="C5" s="8"/>
      <c r="D5" s="8"/>
      <c r="E5" s="8"/>
      <c r="F5" s="8"/>
      <c r="G5" s="8"/>
    </row>
    <row r="6" spans="1:7" ht="0" hidden="1" customHeight="1" x14ac:dyDescent="0.3">
      <c r="A6" s="8"/>
      <c r="B6" s="8"/>
      <c r="C6" s="8"/>
      <c r="D6" s="8"/>
      <c r="E6" s="8"/>
      <c r="F6" s="8"/>
      <c r="G6" s="8"/>
    </row>
    <row r="7" spans="1:7" ht="0" hidden="1" customHeight="1" x14ac:dyDescent="0.3">
      <c r="A7" s="8"/>
      <c r="B7" s="8"/>
      <c r="C7" s="8"/>
      <c r="D7" s="8"/>
      <c r="E7" s="8"/>
      <c r="F7" s="8"/>
      <c r="G7" s="8"/>
    </row>
    <row r="8" spans="1:7" ht="0" hidden="1" customHeight="1" x14ac:dyDescent="0.3">
      <c r="A8" s="8"/>
      <c r="B8" s="8"/>
      <c r="C8" s="8"/>
      <c r="D8" s="8"/>
      <c r="E8" s="8"/>
      <c r="F8" s="8"/>
      <c r="G8" s="8"/>
    </row>
    <row r="9" spans="1:7" ht="0" hidden="1" customHeight="1" x14ac:dyDescent="0.3">
      <c r="A9" s="8"/>
      <c r="B9" s="8"/>
      <c r="C9" s="8"/>
      <c r="D9" s="8"/>
      <c r="E9" s="8"/>
      <c r="F9" s="8"/>
      <c r="G9" s="8"/>
    </row>
    <row r="10" spans="1:7" s="11" customFormat="1" x14ac:dyDescent="0.3"/>
    <row r="11" spans="1:7" s="11" customFormat="1" ht="18" x14ac:dyDescent="0.35">
      <c r="A11" s="12" t="s">
        <v>951</v>
      </c>
      <c r="B11" s="12"/>
      <c r="C11" s="12"/>
      <c r="D11" s="12"/>
      <c r="E11" s="12"/>
      <c r="F11" s="12"/>
      <c r="G11" s="12"/>
    </row>
    <row r="12" spans="1:7" s="11" customFormat="1" x14ac:dyDescent="0.3"/>
    <row r="13" spans="1:7" s="11" customFormat="1" x14ac:dyDescent="0.3">
      <c r="A13" s="10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</row>
    <row r="14" spans="1:7" x14ac:dyDescent="0.3">
      <c r="A14" s="1" t="s">
        <v>8</v>
      </c>
      <c r="B14" s="1" t="s">
        <v>9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2" t="s">
        <v>8</v>
      </c>
      <c r="B16" s="2"/>
      <c r="C16" s="2" t="s">
        <v>15</v>
      </c>
      <c r="D16" s="2"/>
      <c r="E16" s="2"/>
      <c r="F16" s="2"/>
      <c r="G16" s="2"/>
    </row>
    <row r="17" spans="1:7" ht="41.4" x14ac:dyDescent="0.3">
      <c r="A17" s="3" t="s">
        <v>8</v>
      </c>
      <c r="B17" s="3" t="s">
        <v>16</v>
      </c>
      <c r="C17" s="3" t="s">
        <v>17</v>
      </c>
      <c r="D17" s="4" t="s">
        <v>18</v>
      </c>
      <c r="E17" s="5">
        <v>1.5</v>
      </c>
      <c r="F17" s="6"/>
      <c r="G17" s="6">
        <f t="shared" ref="G17:G25" si="0">ROUND(E17*F17,2)</f>
        <v>0</v>
      </c>
    </row>
    <row r="18" spans="1:7" ht="27.6" x14ac:dyDescent="0.3">
      <c r="A18" s="3" t="s">
        <v>9</v>
      </c>
      <c r="B18" s="3" t="s">
        <v>19</v>
      </c>
      <c r="C18" s="3" t="s">
        <v>20</v>
      </c>
      <c r="D18" s="4" t="s">
        <v>21</v>
      </c>
      <c r="E18" s="5">
        <v>11</v>
      </c>
      <c r="F18" s="6"/>
      <c r="G18" s="6">
        <f t="shared" si="0"/>
        <v>0</v>
      </c>
    </row>
    <row r="19" spans="1:7" ht="41.4" x14ac:dyDescent="0.3">
      <c r="A19" s="3" t="s">
        <v>10</v>
      </c>
      <c r="B19" s="3" t="s">
        <v>22</v>
      </c>
      <c r="C19" s="3" t="s">
        <v>23</v>
      </c>
      <c r="D19" s="4" t="s">
        <v>24</v>
      </c>
      <c r="E19" s="5">
        <v>19.2</v>
      </c>
      <c r="F19" s="6"/>
      <c r="G19" s="6">
        <f t="shared" si="0"/>
        <v>0</v>
      </c>
    </row>
    <row r="20" spans="1:7" ht="55.2" x14ac:dyDescent="0.3">
      <c r="A20" s="3" t="s">
        <v>11</v>
      </c>
      <c r="B20" s="3" t="s">
        <v>25</v>
      </c>
      <c r="C20" s="3" t="s">
        <v>26</v>
      </c>
      <c r="D20" s="4" t="s">
        <v>27</v>
      </c>
      <c r="E20" s="5">
        <v>2.1</v>
      </c>
      <c r="F20" s="6"/>
      <c r="G20" s="6">
        <f t="shared" si="0"/>
        <v>0</v>
      </c>
    </row>
    <row r="21" spans="1:7" ht="27.6" x14ac:dyDescent="0.3">
      <c r="A21" s="3" t="s">
        <v>12</v>
      </c>
      <c r="B21" s="3" t="s">
        <v>28</v>
      </c>
      <c r="C21" s="3" t="s">
        <v>29</v>
      </c>
      <c r="D21" s="4" t="s">
        <v>18</v>
      </c>
      <c r="E21" s="5">
        <v>28.885000000000002</v>
      </c>
      <c r="F21" s="6"/>
      <c r="G21" s="6">
        <f t="shared" si="0"/>
        <v>0</v>
      </c>
    </row>
    <row r="22" spans="1:7" ht="41.4" x14ac:dyDescent="0.3">
      <c r="A22" s="3" t="s">
        <v>13</v>
      </c>
      <c r="B22" s="3" t="s">
        <v>30</v>
      </c>
      <c r="C22" s="3" t="s">
        <v>31</v>
      </c>
      <c r="D22" s="4" t="s">
        <v>27</v>
      </c>
      <c r="E22" s="5">
        <v>0.752</v>
      </c>
      <c r="F22" s="6"/>
      <c r="G22" s="6">
        <f t="shared" si="0"/>
        <v>0</v>
      </c>
    </row>
    <row r="23" spans="1:7" ht="41.4" x14ac:dyDescent="0.3">
      <c r="A23" s="3" t="s">
        <v>14</v>
      </c>
      <c r="B23" s="3" t="s">
        <v>32</v>
      </c>
      <c r="C23" s="3" t="s">
        <v>33</v>
      </c>
      <c r="D23" s="4" t="s">
        <v>27</v>
      </c>
      <c r="E23" s="5">
        <v>3.258</v>
      </c>
      <c r="F23" s="6"/>
      <c r="G23" s="6">
        <f t="shared" si="0"/>
        <v>0</v>
      </c>
    </row>
    <row r="24" spans="1:7" ht="27.6" x14ac:dyDescent="0.3">
      <c r="A24" s="3" t="s">
        <v>34</v>
      </c>
      <c r="B24" s="3" t="s">
        <v>35</v>
      </c>
      <c r="C24" s="3" t="s">
        <v>36</v>
      </c>
      <c r="D24" s="4" t="s">
        <v>27</v>
      </c>
      <c r="E24" s="5">
        <v>3.258</v>
      </c>
      <c r="F24" s="6"/>
      <c r="G24" s="6">
        <f t="shared" si="0"/>
        <v>0</v>
      </c>
    </row>
    <row r="25" spans="1:7" ht="41.4" x14ac:dyDescent="0.3">
      <c r="A25" s="3" t="s">
        <v>37</v>
      </c>
      <c r="B25" s="3" t="s">
        <v>38</v>
      </c>
      <c r="C25" s="3" t="s">
        <v>39</v>
      </c>
      <c r="D25" s="4" t="s">
        <v>27</v>
      </c>
      <c r="E25" s="5">
        <v>7.5609999999999999</v>
      </c>
      <c r="F25" s="6"/>
      <c r="G25" s="6">
        <f t="shared" si="0"/>
        <v>0</v>
      </c>
    </row>
    <row r="26" spans="1:7" x14ac:dyDescent="0.3">
      <c r="A26" s="7"/>
      <c r="B26" s="7"/>
      <c r="C26" s="7" t="s">
        <v>40</v>
      </c>
      <c r="D26" s="7"/>
      <c r="E26" s="7"/>
      <c r="F26" s="7"/>
      <c r="G26" s="7">
        <f>SUM(G17:G25)</f>
        <v>0</v>
      </c>
    </row>
    <row r="27" spans="1:7" x14ac:dyDescent="0.3">
      <c r="A27" s="2" t="s">
        <v>9</v>
      </c>
      <c r="B27" s="2"/>
      <c r="C27" s="2" t="s">
        <v>41</v>
      </c>
      <c r="D27" s="2"/>
      <c r="E27" s="2"/>
      <c r="F27" s="2"/>
      <c r="G27" s="2"/>
    </row>
    <row r="28" spans="1:7" x14ac:dyDescent="0.3">
      <c r="A28" s="2" t="s">
        <v>42</v>
      </c>
      <c r="B28" s="2"/>
      <c r="C28" s="2" t="s">
        <v>43</v>
      </c>
      <c r="D28" s="2"/>
      <c r="E28" s="2"/>
      <c r="F28" s="2"/>
      <c r="G28" s="2"/>
    </row>
    <row r="29" spans="1:7" ht="41.4" x14ac:dyDescent="0.3">
      <c r="A29" s="3" t="s">
        <v>44</v>
      </c>
      <c r="B29" s="3" t="s">
        <v>45</v>
      </c>
      <c r="C29" s="3" t="s">
        <v>46</v>
      </c>
      <c r="D29" s="4" t="s">
        <v>47</v>
      </c>
      <c r="E29" s="5">
        <v>4.4999999999999998E-2</v>
      </c>
      <c r="F29" s="6"/>
      <c r="G29" s="6">
        <f t="shared" ref="G29:G40" si="1">ROUND(E29*F29,2)</f>
        <v>0</v>
      </c>
    </row>
    <row r="30" spans="1:7" ht="41.4" x14ac:dyDescent="0.3">
      <c r="A30" s="3" t="s">
        <v>48</v>
      </c>
      <c r="B30" s="3" t="s">
        <v>49</v>
      </c>
      <c r="C30" s="3" t="s">
        <v>50</v>
      </c>
      <c r="D30" s="4" t="s">
        <v>47</v>
      </c>
      <c r="E30" s="5">
        <v>2.1000000000000001E-2</v>
      </c>
      <c r="F30" s="6"/>
      <c r="G30" s="6">
        <f t="shared" si="1"/>
        <v>0</v>
      </c>
    </row>
    <row r="31" spans="1:7" ht="41.4" x14ac:dyDescent="0.3">
      <c r="A31" s="3" t="s">
        <v>51</v>
      </c>
      <c r="B31" s="3" t="s">
        <v>52</v>
      </c>
      <c r="C31" s="3" t="s">
        <v>53</v>
      </c>
      <c r="D31" s="4" t="s">
        <v>27</v>
      </c>
      <c r="E31" s="5">
        <v>4.01</v>
      </c>
      <c r="F31" s="6"/>
      <c r="G31" s="6">
        <f t="shared" si="1"/>
        <v>0</v>
      </c>
    </row>
    <row r="32" spans="1:7" ht="27.6" x14ac:dyDescent="0.3">
      <c r="A32" s="3" t="s">
        <v>54</v>
      </c>
      <c r="B32" s="3" t="s">
        <v>55</v>
      </c>
      <c r="C32" s="3" t="s">
        <v>56</v>
      </c>
      <c r="D32" s="4" t="s">
        <v>18</v>
      </c>
      <c r="E32" s="5">
        <v>4.1349999999999998</v>
      </c>
      <c r="F32" s="6"/>
      <c r="G32" s="6">
        <f t="shared" si="1"/>
        <v>0</v>
      </c>
    </row>
    <row r="33" spans="1:7" ht="55.2" x14ac:dyDescent="0.3">
      <c r="A33" s="3" t="s">
        <v>57</v>
      </c>
      <c r="B33" s="3" t="s">
        <v>58</v>
      </c>
      <c r="C33" s="3" t="s">
        <v>59</v>
      </c>
      <c r="D33" s="4" t="s">
        <v>27</v>
      </c>
      <c r="E33" s="5">
        <v>1.2</v>
      </c>
      <c r="F33" s="6"/>
      <c r="G33" s="6">
        <f t="shared" si="1"/>
        <v>0</v>
      </c>
    </row>
    <row r="34" spans="1:7" ht="69" x14ac:dyDescent="0.3">
      <c r="A34" s="3" t="s">
        <v>60</v>
      </c>
      <c r="B34" s="3" t="s">
        <v>61</v>
      </c>
      <c r="C34" s="3" t="s">
        <v>62</v>
      </c>
      <c r="D34" s="4" t="s">
        <v>18</v>
      </c>
      <c r="E34" s="5">
        <v>4.6280000000000001</v>
      </c>
      <c r="F34" s="6"/>
      <c r="G34" s="6">
        <f t="shared" si="1"/>
        <v>0</v>
      </c>
    </row>
    <row r="35" spans="1:7" ht="27.6" x14ac:dyDescent="0.3">
      <c r="A35" s="3" t="s">
        <v>63</v>
      </c>
      <c r="B35" s="3" t="s">
        <v>64</v>
      </c>
      <c r="C35" s="3" t="s">
        <v>65</v>
      </c>
      <c r="D35" s="4" t="s">
        <v>18</v>
      </c>
      <c r="E35" s="5">
        <v>17.88</v>
      </c>
      <c r="F35" s="6"/>
      <c r="G35" s="6">
        <f t="shared" si="1"/>
        <v>0</v>
      </c>
    </row>
    <row r="36" spans="1:7" ht="27.6" x14ac:dyDescent="0.3">
      <c r="A36" s="3" t="s">
        <v>66</v>
      </c>
      <c r="B36" s="3" t="s">
        <v>67</v>
      </c>
      <c r="C36" s="3" t="s">
        <v>68</v>
      </c>
      <c r="D36" s="4" t="s">
        <v>18</v>
      </c>
      <c r="E36" s="5">
        <v>19.68</v>
      </c>
      <c r="F36" s="6"/>
      <c r="G36" s="6">
        <f t="shared" si="1"/>
        <v>0</v>
      </c>
    </row>
    <row r="37" spans="1:7" ht="27.6" x14ac:dyDescent="0.3">
      <c r="A37" s="3" t="s">
        <v>69</v>
      </c>
      <c r="B37" s="3" t="s">
        <v>70</v>
      </c>
      <c r="C37" s="3" t="s">
        <v>71</v>
      </c>
      <c r="D37" s="4" t="s">
        <v>72</v>
      </c>
      <c r="E37" s="5">
        <v>34.200000000000003</v>
      </c>
      <c r="F37" s="6"/>
      <c r="G37" s="6">
        <f t="shared" si="1"/>
        <v>0</v>
      </c>
    </row>
    <row r="38" spans="1:7" ht="27.6" x14ac:dyDescent="0.3">
      <c r="A38" s="3" t="s">
        <v>73</v>
      </c>
      <c r="B38" s="3" t="s">
        <v>74</v>
      </c>
      <c r="C38" s="3" t="s">
        <v>75</v>
      </c>
      <c r="D38" s="4" t="s">
        <v>27</v>
      </c>
      <c r="E38" s="5">
        <v>0.90200000000000002</v>
      </c>
      <c r="F38" s="6"/>
      <c r="G38" s="6">
        <f t="shared" si="1"/>
        <v>0</v>
      </c>
    </row>
    <row r="39" spans="1:7" ht="41.4" x14ac:dyDescent="0.3">
      <c r="A39" s="3" t="s">
        <v>76</v>
      </c>
      <c r="B39" s="3" t="s">
        <v>45</v>
      </c>
      <c r="C39" s="3" t="s">
        <v>46</v>
      </c>
      <c r="D39" s="4" t="s">
        <v>47</v>
      </c>
      <c r="E39" s="5">
        <v>4.4999999999999998E-2</v>
      </c>
      <c r="F39" s="6"/>
      <c r="G39" s="6">
        <f t="shared" si="1"/>
        <v>0</v>
      </c>
    </row>
    <row r="40" spans="1:7" ht="41.4" x14ac:dyDescent="0.3">
      <c r="A40" s="3" t="s">
        <v>77</v>
      </c>
      <c r="B40" s="3" t="s">
        <v>49</v>
      </c>
      <c r="C40" s="3" t="s">
        <v>50</v>
      </c>
      <c r="D40" s="4" t="s">
        <v>47</v>
      </c>
      <c r="E40" s="5">
        <v>0.01</v>
      </c>
      <c r="F40" s="6"/>
      <c r="G40" s="6">
        <f t="shared" si="1"/>
        <v>0</v>
      </c>
    </row>
    <row r="41" spans="1:7" x14ac:dyDescent="0.3">
      <c r="A41" s="7"/>
      <c r="B41" s="7"/>
      <c r="C41" s="7" t="s">
        <v>78</v>
      </c>
      <c r="D41" s="7"/>
      <c r="E41" s="7"/>
      <c r="F41" s="7"/>
      <c r="G41" s="7">
        <f>SUM(G29:G40)</f>
        <v>0</v>
      </c>
    </row>
    <row r="42" spans="1:7" x14ac:dyDescent="0.3">
      <c r="A42" s="2" t="s">
        <v>79</v>
      </c>
      <c r="B42" s="2"/>
      <c r="C42" s="2" t="s">
        <v>80</v>
      </c>
      <c r="D42" s="2"/>
      <c r="E42" s="2"/>
      <c r="F42" s="2"/>
      <c r="G42" s="2"/>
    </row>
    <row r="43" spans="1:7" ht="41.4" x14ac:dyDescent="0.3">
      <c r="A43" s="3" t="s">
        <v>81</v>
      </c>
      <c r="B43" s="3" t="s">
        <v>82</v>
      </c>
      <c r="C43" s="3" t="s">
        <v>83</v>
      </c>
      <c r="D43" s="4" t="s">
        <v>18</v>
      </c>
      <c r="E43" s="5">
        <v>5.82</v>
      </c>
      <c r="F43" s="6"/>
      <c r="G43" s="6">
        <f>ROUND(E43*F43,2)</f>
        <v>0</v>
      </c>
    </row>
    <row r="44" spans="1:7" ht="55.2" x14ac:dyDescent="0.3">
      <c r="A44" s="3" t="s">
        <v>84</v>
      </c>
      <c r="B44" s="3" t="s">
        <v>82</v>
      </c>
      <c r="C44" s="3" t="s">
        <v>85</v>
      </c>
      <c r="D44" s="4" t="s">
        <v>18</v>
      </c>
      <c r="E44" s="5">
        <v>2.2400000000000002</v>
      </c>
      <c r="F44" s="6"/>
      <c r="G44" s="6">
        <f>ROUND(E44*F44,2)</f>
        <v>0</v>
      </c>
    </row>
    <row r="45" spans="1:7" ht="41.4" x14ac:dyDescent="0.3">
      <c r="A45" s="3" t="s">
        <v>86</v>
      </c>
      <c r="B45" s="3" t="s">
        <v>87</v>
      </c>
      <c r="C45" s="3" t="s">
        <v>88</v>
      </c>
      <c r="D45" s="4" t="s">
        <v>18</v>
      </c>
      <c r="E45" s="5">
        <v>2.94</v>
      </c>
      <c r="F45" s="6"/>
      <c r="G45" s="6">
        <f>ROUND(E45*F45,2)</f>
        <v>0</v>
      </c>
    </row>
    <row r="46" spans="1:7" ht="27.6" x14ac:dyDescent="0.3">
      <c r="A46" s="3" t="s">
        <v>89</v>
      </c>
      <c r="B46" s="3" t="s">
        <v>90</v>
      </c>
      <c r="C46" s="3" t="s">
        <v>91</v>
      </c>
      <c r="D46" s="4" t="s">
        <v>92</v>
      </c>
      <c r="E46" s="5">
        <v>5</v>
      </c>
      <c r="F46" s="6"/>
      <c r="G46" s="6">
        <f>ROUND(E46*F46,2)</f>
        <v>0</v>
      </c>
    </row>
    <row r="47" spans="1:7" ht="27.6" x14ac:dyDescent="0.3">
      <c r="A47" s="3" t="s">
        <v>93</v>
      </c>
      <c r="B47" s="3" t="s">
        <v>94</v>
      </c>
      <c r="C47" s="3" t="s">
        <v>95</v>
      </c>
      <c r="D47" s="4" t="s">
        <v>18</v>
      </c>
      <c r="E47" s="5">
        <v>1.29</v>
      </c>
      <c r="F47" s="6"/>
      <c r="G47" s="6">
        <f>ROUND(E47*F47,2)</f>
        <v>0</v>
      </c>
    </row>
    <row r="48" spans="1:7" ht="27.6" x14ac:dyDescent="0.3">
      <c r="A48" s="7"/>
      <c r="B48" s="7"/>
      <c r="C48" s="7" t="s">
        <v>96</v>
      </c>
      <c r="D48" s="7"/>
      <c r="E48" s="7"/>
      <c r="F48" s="7"/>
      <c r="G48" s="7">
        <f>SUM(G43:G47)</f>
        <v>0</v>
      </c>
    </row>
    <row r="49" spans="1:7" ht="27.6" x14ac:dyDescent="0.3">
      <c r="A49" s="2" t="s">
        <v>97</v>
      </c>
      <c r="B49" s="2"/>
      <c r="C49" s="2" t="s">
        <v>98</v>
      </c>
      <c r="D49" s="2"/>
      <c r="E49" s="2"/>
      <c r="F49" s="2"/>
      <c r="G49" s="2"/>
    </row>
    <row r="50" spans="1:7" ht="41.4" x14ac:dyDescent="0.3">
      <c r="A50" s="3" t="s">
        <v>99</v>
      </c>
      <c r="B50" s="3" t="s">
        <v>100</v>
      </c>
      <c r="C50" s="3" t="s">
        <v>101</v>
      </c>
      <c r="D50" s="4" t="s">
        <v>18</v>
      </c>
      <c r="E50" s="5">
        <v>65.12</v>
      </c>
      <c r="F50" s="6"/>
      <c r="G50" s="6">
        <f t="shared" ref="G50:G60" si="2">ROUND(E50*F50,2)</f>
        <v>0</v>
      </c>
    </row>
    <row r="51" spans="1:7" ht="55.2" x14ac:dyDescent="0.3">
      <c r="A51" s="3" t="s">
        <v>102</v>
      </c>
      <c r="B51" s="3" t="s">
        <v>103</v>
      </c>
      <c r="C51" s="3" t="s">
        <v>104</v>
      </c>
      <c r="D51" s="4" t="s">
        <v>24</v>
      </c>
      <c r="E51" s="5">
        <v>19.670000000000002</v>
      </c>
      <c r="F51" s="6"/>
      <c r="G51" s="6">
        <f t="shared" si="2"/>
        <v>0</v>
      </c>
    </row>
    <row r="52" spans="1:7" ht="55.2" x14ac:dyDescent="0.3">
      <c r="A52" s="3" t="s">
        <v>105</v>
      </c>
      <c r="B52" s="3" t="s">
        <v>106</v>
      </c>
      <c r="C52" s="3" t="s">
        <v>107</v>
      </c>
      <c r="D52" s="4" t="s">
        <v>18</v>
      </c>
      <c r="E52" s="5">
        <v>72.474999999999994</v>
      </c>
      <c r="F52" s="6"/>
      <c r="G52" s="6">
        <f t="shared" si="2"/>
        <v>0</v>
      </c>
    </row>
    <row r="53" spans="1:7" ht="55.2" x14ac:dyDescent="0.3">
      <c r="A53" s="3" t="s">
        <v>108</v>
      </c>
      <c r="B53" s="3" t="s">
        <v>109</v>
      </c>
      <c r="C53" s="3" t="s">
        <v>110</v>
      </c>
      <c r="D53" s="4" t="s">
        <v>18</v>
      </c>
      <c r="E53" s="5">
        <v>54.88</v>
      </c>
      <c r="F53" s="6"/>
      <c r="G53" s="6">
        <f t="shared" si="2"/>
        <v>0</v>
      </c>
    </row>
    <row r="54" spans="1:7" ht="69" x14ac:dyDescent="0.3">
      <c r="A54" s="3" t="s">
        <v>111</v>
      </c>
      <c r="B54" s="3" t="s">
        <v>112</v>
      </c>
      <c r="C54" s="3" t="s">
        <v>113</v>
      </c>
      <c r="D54" s="4" t="s">
        <v>18</v>
      </c>
      <c r="E54" s="5">
        <v>9.89</v>
      </c>
      <c r="F54" s="6"/>
      <c r="G54" s="6">
        <f t="shared" si="2"/>
        <v>0</v>
      </c>
    </row>
    <row r="55" spans="1:7" ht="27.6" x14ac:dyDescent="0.3">
      <c r="A55" s="3" t="s">
        <v>114</v>
      </c>
      <c r="B55" s="3" t="s">
        <v>115</v>
      </c>
      <c r="C55" s="3" t="s">
        <v>116</v>
      </c>
      <c r="D55" s="4" t="s">
        <v>18</v>
      </c>
      <c r="E55" s="5">
        <v>194.31</v>
      </c>
      <c r="F55" s="6"/>
      <c r="G55" s="6">
        <f t="shared" si="2"/>
        <v>0</v>
      </c>
    </row>
    <row r="56" spans="1:7" ht="55.2" x14ac:dyDescent="0.3">
      <c r="A56" s="3" t="s">
        <v>117</v>
      </c>
      <c r="B56" s="3" t="s">
        <v>118</v>
      </c>
      <c r="C56" s="3" t="s">
        <v>119</v>
      </c>
      <c r="D56" s="4" t="s">
        <v>18</v>
      </c>
      <c r="E56" s="5">
        <v>119.94499999999999</v>
      </c>
      <c r="F56" s="6"/>
      <c r="G56" s="6">
        <f t="shared" si="2"/>
        <v>0</v>
      </c>
    </row>
    <row r="57" spans="1:7" ht="69" x14ac:dyDescent="0.3">
      <c r="A57" s="3" t="s">
        <v>120</v>
      </c>
      <c r="B57" s="3" t="s">
        <v>121</v>
      </c>
      <c r="C57" s="3" t="s">
        <v>122</v>
      </c>
      <c r="D57" s="4" t="s">
        <v>18</v>
      </c>
      <c r="E57" s="5">
        <v>229.29</v>
      </c>
      <c r="F57" s="6"/>
      <c r="G57" s="6">
        <f t="shared" si="2"/>
        <v>0</v>
      </c>
    </row>
    <row r="58" spans="1:7" ht="27.6" x14ac:dyDescent="0.3">
      <c r="A58" s="3" t="s">
        <v>123</v>
      </c>
      <c r="B58" s="3" t="s">
        <v>124</v>
      </c>
      <c r="C58" s="3" t="s">
        <v>125</v>
      </c>
      <c r="D58" s="4" t="s">
        <v>18</v>
      </c>
      <c r="E58" s="5">
        <v>27.9</v>
      </c>
      <c r="F58" s="6"/>
      <c r="G58" s="6">
        <f t="shared" si="2"/>
        <v>0</v>
      </c>
    </row>
    <row r="59" spans="1:7" ht="41.4" x14ac:dyDescent="0.3">
      <c r="A59" s="3" t="s">
        <v>126</v>
      </c>
      <c r="B59" s="3" t="s">
        <v>127</v>
      </c>
      <c r="C59" s="3" t="s">
        <v>128</v>
      </c>
      <c r="D59" s="4" t="s">
        <v>18</v>
      </c>
      <c r="E59" s="5">
        <v>27.9</v>
      </c>
      <c r="F59" s="6"/>
      <c r="G59" s="6">
        <f t="shared" si="2"/>
        <v>0</v>
      </c>
    </row>
    <row r="60" spans="1:7" ht="27.6" x14ac:dyDescent="0.3">
      <c r="A60" s="3" t="s">
        <v>129</v>
      </c>
      <c r="B60" s="3" t="s">
        <v>90</v>
      </c>
      <c r="C60" s="3" t="s">
        <v>130</v>
      </c>
      <c r="D60" s="4" t="s">
        <v>92</v>
      </c>
      <c r="E60" s="5">
        <v>5</v>
      </c>
      <c r="F60" s="6"/>
      <c r="G60" s="6">
        <f t="shared" si="2"/>
        <v>0</v>
      </c>
    </row>
    <row r="61" spans="1:7" ht="27.6" x14ac:dyDescent="0.3">
      <c r="A61" s="7"/>
      <c r="B61" s="7"/>
      <c r="C61" s="7" t="s">
        <v>131</v>
      </c>
      <c r="D61" s="7"/>
      <c r="E61" s="7"/>
      <c r="F61" s="7"/>
      <c r="G61" s="7">
        <f>SUM(G50:G60)</f>
        <v>0</v>
      </c>
    </row>
    <row r="62" spans="1:7" x14ac:dyDescent="0.3">
      <c r="A62" s="2" t="s">
        <v>132</v>
      </c>
      <c r="B62" s="2"/>
      <c r="C62" s="2" t="s">
        <v>133</v>
      </c>
      <c r="D62" s="2"/>
      <c r="E62" s="2"/>
      <c r="F62" s="2"/>
      <c r="G62" s="2"/>
    </row>
    <row r="63" spans="1:7" ht="27.6" x14ac:dyDescent="0.3">
      <c r="A63" s="3" t="s">
        <v>134</v>
      </c>
      <c r="B63" s="3" t="s">
        <v>135</v>
      </c>
      <c r="C63" s="3" t="s">
        <v>136</v>
      </c>
      <c r="D63" s="4" t="s">
        <v>18</v>
      </c>
      <c r="E63" s="5">
        <v>64.77</v>
      </c>
      <c r="F63" s="6"/>
      <c r="G63" s="6">
        <f t="shared" ref="G63:G70" si="3">ROUND(E63*F63,2)</f>
        <v>0</v>
      </c>
    </row>
    <row r="64" spans="1:7" ht="41.4" x14ac:dyDescent="0.3">
      <c r="A64" s="3" t="s">
        <v>137</v>
      </c>
      <c r="B64" s="3" t="s">
        <v>138</v>
      </c>
      <c r="C64" s="3" t="s">
        <v>139</v>
      </c>
      <c r="D64" s="4" t="s">
        <v>18</v>
      </c>
      <c r="E64" s="5">
        <v>64.77</v>
      </c>
      <c r="F64" s="6"/>
      <c r="G64" s="6">
        <f t="shared" si="3"/>
        <v>0</v>
      </c>
    </row>
    <row r="65" spans="1:7" ht="41.4" x14ac:dyDescent="0.3">
      <c r="A65" s="3" t="s">
        <v>140</v>
      </c>
      <c r="B65" s="3" t="s">
        <v>141</v>
      </c>
      <c r="C65" s="3" t="s">
        <v>142</v>
      </c>
      <c r="D65" s="4" t="s">
        <v>18</v>
      </c>
      <c r="E65" s="5">
        <v>64.77</v>
      </c>
      <c r="F65" s="6"/>
      <c r="G65" s="6">
        <f t="shared" si="3"/>
        <v>0</v>
      </c>
    </row>
    <row r="66" spans="1:7" ht="27.6" x14ac:dyDescent="0.3">
      <c r="A66" s="3" t="s">
        <v>143</v>
      </c>
      <c r="B66" s="3" t="s">
        <v>144</v>
      </c>
      <c r="C66" s="3" t="s">
        <v>145</v>
      </c>
      <c r="D66" s="4" t="s">
        <v>18</v>
      </c>
      <c r="E66" s="5">
        <v>64.77</v>
      </c>
      <c r="F66" s="6"/>
      <c r="G66" s="6">
        <f t="shared" si="3"/>
        <v>0</v>
      </c>
    </row>
    <row r="67" spans="1:7" ht="41.4" x14ac:dyDescent="0.3">
      <c r="A67" s="3" t="s">
        <v>146</v>
      </c>
      <c r="B67" s="3" t="s">
        <v>147</v>
      </c>
      <c r="C67" s="3" t="s">
        <v>148</v>
      </c>
      <c r="D67" s="4" t="s">
        <v>18</v>
      </c>
      <c r="E67" s="5">
        <v>64.77</v>
      </c>
      <c r="F67" s="6"/>
      <c r="G67" s="6">
        <f t="shared" si="3"/>
        <v>0</v>
      </c>
    </row>
    <row r="68" spans="1:7" ht="69" x14ac:dyDescent="0.3">
      <c r="A68" s="3" t="s">
        <v>149</v>
      </c>
      <c r="B68" s="3" t="s">
        <v>150</v>
      </c>
      <c r="C68" s="3" t="s">
        <v>151</v>
      </c>
      <c r="D68" s="4" t="s">
        <v>18</v>
      </c>
      <c r="E68" s="5">
        <v>31.838999999999999</v>
      </c>
      <c r="F68" s="6"/>
      <c r="G68" s="6">
        <f t="shared" si="3"/>
        <v>0</v>
      </c>
    </row>
    <row r="69" spans="1:7" ht="27.6" x14ac:dyDescent="0.3">
      <c r="A69" s="3" t="s">
        <v>152</v>
      </c>
      <c r="B69" s="3" t="s">
        <v>153</v>
      </c>
      <c r="C69" s="3" t="s">
        <v>154</v>
      </c>
      <c r="D69" s="4" t="s">
        <v>18</v>
      </c>
      <c r="E69" s="5">
        <v>31.838999999999999</v>
      </c>
      <c r="F69" s="6"/>
      <c r="G69" s="6">
        <f t="shared" si="3"/>
        <v>0</v>
      </c>
    </row>
    <row r="70" spans="1:7" ht="82.8" x14ac:dyDescent="0.3">
      <c r="A70" s="3" t="s">
        <v>155</v>
      </c>
      <c r="B70" s="3" t="s">
        <v>156</v>
      </c>
      <c r="C70" s="3" t="s">
        <v>157</v>
      </c>
      <c r="D70" s="4" t="s">
        <v>18</v>
      </c>
      <c r="E70" s="5">
        <v>36.06</v>
      </c>
      <c r="F70" s="6"/>
      <c r="G70" s="6">
        <f t="shared" si="3"/>
        <v>0</v>
      </c>
    </row>
    <row r="71" spans="1:7" x14ac:dyDescent="0.3">
      <c r="A71" s="7"/>
      <c r="B71" s="7"/>
      <c r="C71" s="7" t="s">
        <v>158</v>
      </c>
      <c r="D71" s="7"/>
      <c r="E71" s="7"/>
      <c r="F71" s="7"/>
      <c r="G71" s="7">
        <f>SUM(G63:G70)</f>
        <v>0</v>
      </c>
    </row>
    <row r="72" spans="1:7" x14ac:dyDescent="0.3">
      <c r="A72" s="2" t="s">
        <v>159</v>
      </c>
      <c r="B72" s="2"/>
      <c r="C72" s="2" t="s">
        <v>160</v>
      </c>
      <c r="D72" s="2"/>
      <c r="E72" s="2"/>
      <c r="F72" s="2"/>
      <c r="G72" s="2"/>
    </row>
    <row r="73" spans="1:7" x14ac:dyDescent="0.3">
      <c r="A73" s="3" t="s">
        <v>161</v>
      </c>
      <c r="B73" s="3" t="s">
        <v>162</v>
      </c>
      <c r="C73" s="3" t="s">
        <v>163</v>
      </c>
      <c r="D73" s="4" t="s">
        <v>18</v>
      </c>
      <c r="E73" s="5">
        <v>7.38</v>
      </c>
      <c r="F73" s="6"/>
      <c r="G73" s="6">
        <f>ROUND(E73*F73,2)</f>
        <v>0</v>
      </c>
    </row>
    <row r="74" spans="1:7" ht="96.6" x14ac:dyDescent="0.3">
      <c r="A74" s="3" t="s">
        <v>164</v>
      </c>
      <c r="B74" s="3" t="s">
        <v>165</v>
      </c>
      <c r="C74" s="3" t="s">
        <v>166</v>
      </c>
      <c r="D74" s="4" t="s">
        <v>18</v>
      </c>
      <c r="E74" s="5">
        <v>3.69</v>
      </c>
      <c r="F74" s="6"/>
      <c r="G74" s="6">
        <f>ROUND(E74*F74,2)</f>
        <v>0</v>
      </c>
    </row>
    <row r="75" spans="1:7" ht="96.6" x14ac:dyDescent="0.3">
      <c r="A75" s="3" t="s">
        <v>167</v>
      </c>
      <c r="B75" s="3" t="s">
        <v>165</v>
      </c>
      <c r="C75" s="3" t="s">
        <v>168</v>
      </c>
      <c r="D75" s="4" t="s">
        <v>18</v>
      </c>
      <c r="E75" s="5">
        <v>3.69</v>
      </c>
      <c r="F75" s="6"/>
      <c r="G75" s="6">
        <f>ROUND(E75*F75,2)</f>
        <v>0</v>
      </c>
    </row>
    <row r="76" spans="1:7" ht="27.6" x14ac:dyDescent="0.3">
      <c r="A76" s="3" t="s">
        <v>169</v>
      </c>
      <c r="B76" s="3" t="s">
        <v>90</v>
      </c>
      <c r="C76" s="3" t="s">
        <v>170</v>
      </c>
      <c r="D76" s="4" t="s">
        <v>92</v>
      </c>
      <c r="E76" s="5">
        <v>4</v>
      </c>
      <c r="F76" s="6"/>
      <c r="G76" s="6">
        <f>ROUND(E76*F76,2)</f>
        <v>0</v>
      </c>
    </row>
    <row r="77" spans="1:7" ht="27.6" x14ac:dyDescent="0.3">
      <c r="A77" s="3" t="s">
        <v>171</v>
      </c>
      <c r="B77" s="3" t="s">
        <v>172</v>
      </c>
      <c r="C77" s="3" t="s">
        <v>173</v>
      </c>
      <c r="D77" s="4" t="s">
        <v>18</v>
      </c>
      <c r="E77" s="5">
        <v>1.8</v>
      </c>
      <c r="F77" s="6"/>
      <c r="G77" s="6">
        <f>ROUND(E77*F77,2)</f>
        <v>0</v>
      </c>
    </row>
    <row r="78" spans="1:7" x14ac:dyDescent="0.3">
      <c r="A78" s="7"/>
      <c r="B78" s="7"/>
      <c r="C78" s="7" t="s">
        <v>174</v>
      </c>
      <c r="D78" s="7"/>
      <c r="E78" s="7"/>
      <c r="F78" s="7"/>
      <c r="G78" s="7">
        <f>SUM(G73:G77)</f>
        <v>0</v>
      </c>
    </row>
    <row r="79" spans="1:7" x14ac:dyDescent="0.3">
      <c r="A79" s="2" t="s">
        <v>175</v>
      </c>
      <c r="B79" s="2"/>
      <c r="C79" s="2" t="s">
        <v>176</v>
      </c>
      <c r="D79" s="2"/>
      <c r="E79" s="2"/>
      <c r="F79" s="2"/>
      <c r="G79" s="2"/>
    </row>
    <row r="80" spans="1:7" ht="69" x14ac:dyDescent="0.3">
      <c r="A80" s="3" t="s">
        <v>177</v>
      </c>
      <c r="B80" s="3" t="s">
        <v>178</v>
      </c>
      <c r="C80" s="3" t="s">
        <v>179</v>
      </c>
      <c r="D80" s="4" t="s">
        <v>18</v>
      </c>
      <c r="E80" s="5">
        <v>5.8319999999999999</v>
      </c>
      <c r="F80" s="6"/>
      <c r="G80" s="6">
        <f t="shared" ref="G80:G90" si="4">ROUND(E80*F80,2)</f>
        <v>0</v>
      </c>
    </row>
    <row r="81" spans="1:7" ht="82.8" x14ac:dyDescent="0.3">
      <c r="A81" s="3" t="s">
        <v>180</v>
      </c>
      <c r="B81" s="3" t="s">
        <v>181</v>
      </c>
      <c r="C81" s="3" t="s">
        <v>182</v>
      </c>
      <c r="D81" s="4" t="s">
        <v>18</v>
      </c>
      <c r="E81" s="5">
        <v>5.8319999999999999</v>
      </c>
      <c r="F81" s="6"/>
      <c r="G81" s="6">
        <f t="shared" si="4"/>
        <v>0</v>
      </c>
    </row>
    <row r="82" spans="1:7" ht="41.4" x14ac:dyDescent="0.3">
      <c r="A82" s="3" t="s">
        <v>183</v>
      </c>
      <c r="B82" s="3" t="s">
        <v>184</v>
      </c>
      <c r="C82" s="3" t="s">
        <v>185</v>
      </c>
      <c r="D82" s="4" t="s">
        <v>18</v>
      </c>
      <c r="E82" s="6">
        <v>116.65</v>
      </c>
      <c r="F82" s="6"/>
      <c r="G82" s="6">
        <f t="shared" si="4"/>
        <v>0</v>
      </c>
    </row>
    <row r="83" spans="1:7" ht="41.4" x14ac:dyDescent="0.3">
      <c r="A83" s="3" t="s">
        <v>186</v>
      </c>
      <c r="B83" s="3" t="s">
        <v>187</v>
      </c>
      <c r="C83" s="3" t="s">
        <v>188</v>
      </c>
      <c r="D83" s="4" t="s">
        <v>18</v>
      </c>
      <c r="E83" s="6">
        <v>116.65</v>
      </c>
      <c r="F83" s="6"/>
      <c r="G83" s="6">
        <f t="shared" si="4"/>
        <v>0</v>
      </c>
    </row>
    <row r="84" spans="1:7" ht="69" x14ac:dyDescent="0.3">
      <c r="A84" s="3" t="s">
        <v>189</v>
      </c>
      <c r="B84" s="3" t="s">
        <v>190</v>
      </c>
      <c r="C84" s="3" t="s">
        <v>191</v>
      </c>
      <c r="D84" s="4" t="s">
        <v>18</v>
      </c>
      <c r="E84" s="6">
        <v>116.65</v>
      </c>
      <c r="F84" s="6"/>
      <c r="G84" s="6">
        <f t="shared" si="4"/>
        <v>0</v>
      </c>
    </row>
    <row r="85" spans="1:7" ht="82.8" x14ac:dyDescent="0.3">
      <c r="A85" s="3" t="s">
        <v>192</v>
      </c>
      <c r="B85" s="3" t="s">
        <v>193</v>
      </c>
      <c r="C85" s="3" t="s">
        <v>194</v>
      </c>
      <c r="D85" s="4" t="s">
        <v>18</v>
      </c>
      <c r="E85" s="6">
        <v>4.04</v>
      </c>
      <c r="F85" s="6"/>
      <c r="G85" s="6">
        <f t="shared" si="4"/>
        <v>0</v>
      </c>
    </row>
    <row r="86" spans="1:7" ht="41.4" x14ac:dyDescent="0.3">
      <c r="A86" s="3" t="s">
        <v>195</v>
      </c>
      <c r="B86" s="3" t="s">
        <v>196</v>
      </c>
      <c r="C86" s="3" t="s">
        <v>197</v>
      </c>
      <c r="D86" s="4" t="s">
        <v>18</v>
      </c>
      <c r="E86" s="5">
        <v>1.821</v>
      </c>
      <c r="F86" s="6"/>
      <c r="G86" s="6">
        <f t="shared" si="4"/>
        <v>0</v>
      </c>
    </row>
    <row r="87" spans="1:7" x14ac:dyDescent="0.3">
      <c r="A87" s="3" t="s">
        <v>198</v>
      </c>
      <c r="B87" s="3" t="s">
        <v>199</v>
      </c>
      <c r="C87" s="3" t="s">
        <v>200</v>
      </c>
      <c r="D87" s="4" t="s">
        <v>24</v>
      </c>
      <c r="E87" s="6">
        <v>41.48</v>
      </c>
      <c r="F87" s="6"/>
      <c r="G87" s="6">
        <f t="shared" si="4"/>
        <v>0</v>
      </c>
    </row>
    <row r="88" spans="1:7" ht="27.6" x14ac:dyDescent="0.3">
      <c r="A88" s="3" t="s">
        <v>201</v>
      </c>
      <c r="B88" s="3" t="s">
        <v>202</v>
      </c>
      <c r="C88" s="3" t="s">
        <v>203</v>
      </c>
      <c r="D88" s="4" t="s">
        <v>24</v>
      </c>
      <c r="E88" s="6">
        <v>46.98</v>
      </c>
      <c r="F88" s="6"/>
      <c r="G88" s="6">
        <f t="shared" si="4"/>
        <v>0</v>
      </c>
    </row>
    <row r="89" spans="1:7" ht="27.6" x14ac:dyDescent="0.3">
      <c r="A89" s="3" t="s">
        <v>204</v>
      </c>
      <c r="B89" s="3" t="s">
        <v>0</v>
      </c>
      <c r="C89" s="3" t="s">
        <v>205</v>
      </c>
      <c r="D89" s="4" t="s">
        <v>206</v>
      </c>
      <c r="E89" s="5">
        <v>1</v>
      </c>
      <c r="F89" s="6"/>
      <c r="G89" s="6">
        <f t="shared" si="4"/>
        <v>0</v>
      </c>
    </row>
    <row r="90" spans="1:7" ht="27.6" x14ac:dyDescent="0.3">
      <c r="A90" s="3" t="s">
        <v>207</v>
      </c>
      <c r="B90" s="3" t="s">
        <v>0</v>
      </c>
      <c r="C90" s="3" t="s">
        <v>208</v>
      </c>
      <c r="D90" s="4" t="s">
        <v>206</v>
      </c>
      <c r="E90" s="5">
        <v>1</v>
      </c>
      <c r="F90" s="6"/>
      <c r="G90" s="6">
        <f t="shared" si="4"/>
        <v>0</v>
      </c>
    </row>
    <row r="91" spans="1:7" x14ac:dyDescent="0.3">
      <c r="A91" s="7"/>
      <c r="B91" s="7"/>
      <c r="C91" s="7" t="s">
        <v>209</v>
      </c>
      <c r="D91" s="7"/>
      <c r="E91" s="7"/>
      <c r="F91" s="7"/>
      <c r="G91" s="7">
        <f>SUM(G80:G90)</f>
        <v>0</v>
      </c>
    </row>
    <row r="92" spans="1:7" x14ac:dyDescent="0.3">
      <c r="A92" s="2" t="s">
        <v>210</v>
      </c>
      <c r="B92" s="2"/>
      <c r="C92" s="2" t="s">
        <v>211</v>
      </c>
      <c r="D92" s="2"/>
      <c r="E92" s="2"/>
      <c r="F92" s="2"/>
      <c r="G92" s="2"/>
    </row>
    <row r="93" spans="1:7" ht="41.4" x14ac:dyDescent="0.3">
      <c r="A93" s="3" t="s">
        <v>212</v>
      </c>
      <c r="B93" s="3" t="s">
        <v>30</v>
      </c>
      <c r="C93" s="3" t="s">
        <v>31</v>
      </c>
      <c r="D93" s="4" t="s">
        <v>27</v>
      </c>
      <c r="E93" s="5">
        <v>2.4889999999999999</v>
      </c>
      <c r="F93" s="6"/>
      <c r="G93" s="6">
        <f t="shared" ref="G93:G100" si="5">ROUND(E93*F93,2)</f>
        <v>0</v>
      </c>
    </row>
    <row r="94" spans="1:7" ht="41.4" x14ac:dyDescent="0.3">
      <c r="A94" s="3" t="s">
        <v>213</v>
      </c>
      <c r="B94" s="3" t="s">
        <v>32</v>
      </c>
      <c r="C94" s="3" t="s">
        <v>33</v>
      </c>
      <c r="D94" s="4" t="s">
        <v>27</v>
      </c>
      <c r="E94" s="5">
        <v>8.2959999999999994</v>
      </c>
      <c r="F94" s="6"/>
      <c r="G94" s="6">
        <f t="shared" si="5"/>
        <v>0</v>
      </c>
    </row>
    <row r="95" spans="1:7" ht="55.2" x14ac:dyDescent="0.3">
      <c r="A95" s="3" t="s">
        <v>214</v>
      </c>
      <c r="B95" s="3" t="s">
        <v>215</v>
      </c>
      <c r="C95" s="3" t="s">
        <v>216</v>
      </c>
      <c r="D95" s="4" t="s">
        <v>27</v>
      </c>
      <c r="E95" s="5">
        <v>8.2959999999999994</v>
      </c>
      <c r="F95" s="6"/>
      <c r="G95" s="6">
        <f t="shared" si="5"/>
        <v>0</v>
      </c>
    </row>
    <row r="96" spans="1:7" ht="41.4" x14ac:dyDescent="0.3">
      <c r="A96" s="3" t="s">
        <v>217</v>
      </c>
      <c r="B96" s="3" t="s">
        <v>38</v>
      </c>
      <c r="C96" s="3" t="s">
        <v>39</v>
      </c>
      <c r="D96" s="4" t="s">
        <v>27</v>
      </c>
      <c r="E96" s="5">
        <v>2.4889999999999999</v>
      </c>
      <c r="F96" s="6"/>
      <c r="G96" s="6">
        <f t="shared" si="5"/>
        <v>0</v>
      </c>
    </row>
    <row r="97" spans="1:7" ht="41.4" x14ac:dyDescent="0.3">
      <c r="A97" s="3" t="s">
        <v>218</v>
      </c>
      <c r="B97" s="3" t="s">
        <v>184</v>
      </c>
      <c r="C97" s="3" t="s">
        <v>185</v>
      </c>
      <c r="D97" s="4" t="s">
        <v>18</v>
      </c>
      <c r="E97" s="6">
        <v>20.74</v>
      </c>
      <c r="F97" s="6"/>
      <c r="G97" s="6">
        <f t="shared" si="5"/>
        <v>0</v>
      </c>
    </row>
    <row r="98" spans="1:7" ht="55.2" x14ac:dyDescent="0.3">
      <c r="A98" s="3" t="s">
        <v>219</v>
      </c>
      <c r="B98" s="3" t="s">
        <v>220</v>
      </c>
      <c r="C98" s="3" t="s">
        <v>221</v>
      </c>
      <c r="D98" s="4" t="s">
        <v>18</v>
      </c>
      <c r="E98" s="5">
        <v>20.74</v>
      </c>
      <c r="F98" s="6"/>
      <c r="G98" s="6">
        <f t="shared" si="5"/>
        <v>0</v>
      </c>
    </row>
    <row r="99" spans="1:7" ht="55.2" x14ac:dyDescent="0.3">
      <c r="A99" s="3" t="s">
        <v>222</v>
      </c>
      <c r="B99" s="3" t="s">
        <v>223</v>
      </c>
      <c r="C99" s="3" t="s">
        <v>224</v>
      </c>
      <c r="D99" s="4" t="s">
        <v>18</v>
      </c>
      <c r="E99" s="5">
        <v>20.74</v>
      </c>
      <c r="F99" s="6"/>
      <c r="G99" s="6">
        <f t="shared" si="5"/>
        <v>0</v>
      </c>
    </row>
    <row r="100" spans="1:7" ht="55.2" x14ac:dyDescent="0.3">
      <c r="A100" s="3" t="s">
        <v>225</v>
      </c>
      <c r="B100" s="3" t="s">
        <v>226</v>
      </c>
      <c r="C100" s="3" t="s">
        <v>227</v>
      </c>
      <c r="D100" s="4" t="s">
        <v>18</v>
      </c>
      <c r="E100" s="5">
        <v>20.74</v>
      </c>
      <c r="F100" s="6"/>
      <c r="G100" s="6">
        <f t="shared" si="5"/>
        <v>0</v>
      </c>
    </row>
    <row r="101" spans="1:7" x14ac:dyDescent="0.3">
      <c r="A101" s="7"/>
      <c r="B101" s="7"/>
      <c r="C101" s="7" t="s">
        <v>228</v>
      </c>
      <c r="D101" s="7"/>
      <c r="E101" s="7"/>
      <c r="F101" s="7"/>
      <c r="G101" s="7">
        <f>SUM(G93:G100)</f>
        <v>0</v>
      </c>
    </row>
    <row r="102" spans="1:7" x14ac:dyDescent="0.3">
      <c r="A102" s="7"/>
      <c r="B102" s="7"/>
      <c r="C102" s="7" t="s">
        <v>229</v>
      </c>
      <c r="D102" s="7"/>
      <c r="E102" s="7"/>
      <c r="F102" s="7"/>
      <c r="G102" s="7">
        <f>G41+G48+G61+G71+G78+G91+G101</f>
        <v>0</v>
      </c>
    </row>
    <row r="103" spans="1:7" x14ac:dyDescent="0.3">
      <c r="A103" s="2" t="s">
        <v>10</v>
      </c>
      <c r="B103" s="2"/>
      <c r="C103" s="2" t="s">
        <v>230</v>
      </c>
      <c r="D103" s="2"/>
      <c r="E103" s="2"/>
      <c r="F103" s="2"/>
      <c r="G103" s="2"/>
    </row>
    <row r="104" spans="1:7" x14ac:dyDescent="0.3">
      <c r="A104" s="2" t="s">
        <v>231</v>
      </c>
      <c r="B104" s="2"/>
      <c r="C104" s="2" t="s">
        <v>232</v>
      </c>
      <c r="D104" s="2"/>
      <c r="E104" s="2"/>
      <c r="F104" s="2"/>
      <c r="G104" s="2"/>
    </row>
    <row r="105" spans="1:7" ht="41.4" x14ac:dyDescent="0.3">
      <c r="A105" s="3" t="s">
        <v>233</v>
      </c>
      <c r="B105" s="3" t="s">
        <v>30</v>
      </c>
      <c r="C105" s="3" t="s">
        <v>31</v>
      </c>
      <c r="D105" s="4" t="s">
        <v>27</v>
      </c>
      <c r="E105" s="5">
        <v>5.3999999999999999E-2</v>
      </c>
      <c r="F105" s="6"/>
      <c r="G105" s="6">
        <f t="shared" ref="G105:G129" si="6">ROUND(E105*F105,2)</f>
        <v>0</v>
      </c>
    </row>
    <row r="106" spans="1:7" ht="41.4" x14ac:dyDescent="0.3">
      <c r="A106" s="3" t="s">
        <v>234</v>
      </c>
      <c r="B106" s="3" t="s">
        <v>32</v>
      </c>
      <c r="C106" s="3" t="s">
        <v>33</v>
      </c>
      <c r="D106" s="4" t="s">
        <v>27</v>
      </c>
      <c r="E106" s="5">
        <v>0.432</v>
      </c>
      <c r="F106" s="6"/>
      <c r="G106" s="6">
        <f t="shared" si="6"/>
        <v>0</v>
      </c>
    </row>
    <row r="107" spans="1:7" ht="55.2" x14ac:dyDescent="0.3">
      <c r="A107" s="3" t="s">
        <v>235</v>
      </c>
      <c r="B107" s="3" t="s">
        <v>215</v>
      </c>
      <c r="C107" s="3" t="s">
        <v>216</v>
      </c>
      <c r="D107" s="4" t="s">
        <v>27</v>
      </c>
      <c r="E107" s="5">
        <v>0.432</v>
      </c>
      <c r="F107" s="6"/>
      <c r="G107" s="6">
        <f t="shared" si="6"/>
        <v>0</v>
      </c>
    </row>
    <row r="108" spans="1:7" ht="41.4" x14ac:dyDescent="0.3">
      <c r="A108" s="3" t="s">
        <v>236</v>
      </c>
      <c r="B108" s="3" t="s">
        <v>38</v>
      </c>
      <c r="C108" s="3" t="s">
        <v>39</v>
      </c>
      <c r="D108" s="4" t="s">
        <v>27</v>
      </c>
      <c r="E108" s="5">
        <v>5.3999999999999999E-2</v>
      </c>
      <c r="F108" s="6"/>
      <c r="G108" s="6">
        <f t="shared" si="6"/>
        <v>0</v>
      </c>
    </row>
    <row r="109" spans="1:7" ht="27.6" x14ac:dyDescent="0.3">
      <c r="A109" s="3" t="s">
        <v>237</v>
      </c>
      <c r="B109" s="3" t="s">
        <v>238</v>
      </c>
      <c r="C109" s="3" t="s">
        <v>239</v>
      </c>
      <c r="D109" s="4" t="s">
        <v>240</v>
      </c>
      <c r="E109" s="5">
        <v>1</v>
      </c>
      <c r="F109" s="6"/>
      <c r="G109" s="6">
        <f t="shared" si="6"/>
        <v>0</v>
      </c>
    </row>
    <row r="110" spans="1:7" x14ac:dyDescent="0.3">
      <c r="A110" s="3" t="s">
        <v>241</v>
      </c>
      <c r="B110" s="3" t="s">
        <v>242</v>
      </c>
      <c r="C110" s="3" t="s">
        <v>243</v>
      </c>
      <c r="D110" s="4" t="s">
        <v>21</v>
      </c>
      <c r="E110" s="5">
        <v>1</v>
      </c>
      <c r="F110" s="6"/>
      <c r="G110" s="6">
        <f t="shared" si="6"/>
        <v>0</v>
      </c>
    </row>
    <row r="111" spans="1:7" ht="41.4" x14ac:dyDescent="0.3">
      <c r="A111" s="3" t="s">
        <v>244</v>
      </c>
      <c r="B111" s="3" t="s">
        <v>245</v>
      </c>
      <c r="C111" s="3" t="s">
        <v>246</v>
      </c>
      <c r="D111" s="4" t="s">
        <v>21</v>
      </c>
      <c r="E111" s="5">
        <v>1</v>
      </c>
      <c r="F111" s="6"/>
      <c r="G111" s="6">
        <f t="shared" si="6"/>
        <v>0</v>
      </c>
    </row>
    <row r="112" spans="1:7" ht="55.2" x14ac:dyDescent="0.3">
      <c r="A112" s="3" t="s">
        <v>247</v>
      </c>
      <c r="B112" s="3" t="s">
        <v>248</v>
      </c>
      <c r="C112" s="3" t="s">
        <v>249</v>
      </c>
      <c r="D112" s="4" t="s">
        <v>24</v>
      </c>
      <c r="E112" s="5">
        <v>30</v>
      </c>
      <c r="F112" s="6"/>
      <c r="G112" s="6">
        <f t="shared" si="6"/>
        <v>0</v>
      </c>
    </row>
    <row r="113" spans="1:7" ht="41.4" x14ac:dyDescent="0.3">
      <c r="A113" s="3" t="s">
        <v>250</v>
      </c>
      <c r="B113" s="3" t="s">
        <v>251</v>
      </c>
      <c r="C113" s="3" t="s">
        <v>252</v>
      </c>
      <c r="D113" s="4" t="s">
        <v>21</v>
      </c>
      <c r="E113" s="5">
        <v>1</v>
      </c>
      <c r="F113" s="6"/>
      <c r="G113" s="6">
        <f t="shared" si="6"/>
        <v>0</v>
      </c>
    </row>
    <row r="114" spans="1:7" ht="27.6" x14ac:dyDescent="0.3">
      <c r="A114" s="3" t="s">
        <v>253</v>
      </c>
      <c r="B114" s="3" t="s">
        <v>254</v>
      </c>
      <c r="C114" s="3" t="s">
        <v>255</v>
      </c>
      <c r="D114" s="4" t="s">
        <v>24</v>
      </c>
      <c r="E114" s="5">
        <v>30</v>
      </c>
      <c r="F114" s="6"/>
      <c r="G114" s="6">
        <f t="shared" si="6"/>
        <v>0</v>
      </c>
    </row>
    <row r="115" spans="1:7" ht="55.2" x14ac:dyDescent="0.3">
      <c r="A115" s="3" t="s">
        <v>256</v>
      </c>
      <c r="B115" s="3" t="s">
        <v>257</v>
      </c>
      <c r="C115" s="3" t="s">
        <v>258</v>
      </c>
      <c r="D115" s="4" t="s">
        <v>24</v>
      </c>
      <c r="E115" s="5">
        <v>30</v>
      </c>
      <c r="F115" s="6"/>
      <c r="G115" s="6">
        <f t="shared" si="6"/>
        <v>0</v>
      </c>
    </row>
    <row r="116" spans="1:7" ht="41.4" x14ac:dyDescent="0.3">
      <c r="A116" s="3" t="s">
        <v>259</v>
      </c>
      <c r="B116" s="3" t="s">
        <v>260</v>
      </c>
      <c r="C116" s="3" t="s">
        <v>261</v>
      </c>
      <c r="D116" s="4" t="s">
        <v>24</v>
      </c>
      <c r="E116" s="5">
        <v>30</v>
      </c>
      <c r="F116" s="6"/>
      <c r="G116" s="6">
        <f t="shared" si="6"/>
        <v>0</v>
      </c>
    </row>
    <row r="117" spans="1:7" ht="69" x14ac:dyDescent="0.3">
      <c r="A117" s="3" t="s">
        <v>262</v>
      </c>
      <c r="B117" s="3" t="s">
        <v>263</v>
      </c>
      <c r="C117" s="3" t="s">
        <v>264</v>
      </c>
      <c r="D117" s="4" t="s">
        <v>21</v>
      </c>
      <c r="E117" s="5">
        <v>6</v>
      </c>
      <c r="F117" s="6"/>
      <c r="G117" s="6">
        <f t="shared" si="6"/>
        <v>0</v>
      </c>
    </row>
    <row r="118" spans="1:7" ht="41.4" x14ac:dyDescent="0.3">
      <c r="A118" s="3" t="s">
        <v>265</v>
      </c>
      <c r="B118" s="3" t="s">
        <v>251</v>
      </c>
      <c r="C118" s="3" t="s">
        <v>266</v>
      </c>
      <c r="D118" s="4" t="s">
        <v>21</v>
      </c>
      <c r="E118" s="5">
        <v>6</v>
      </c>
      <c r="F118" s="6"/>
      <c r="G118" s="6">
        <f t="shared" si="6"/>
        <v>0</v>
      </c>
    </row>
    <row r="119" spans="1:7" ht="69" x14ac:dyDescent="0.3">
      <c r="A119" s="3" t="s">
        <v>267</v>
      </c>
      <c r="B119" s="3" t="s">
        <v>268</v>
      </c>
      <c r="C119" s="3" t="s">
        <v>269</v>
      </c>
      <c r="D119" s="4" t="s">
        <v>21</v>
      </c>
      <c r="E119" s="5">
        <v>1</v>
      </c>
      <c r="F119" s="6"/>
      <c r="G119" s="6">
        <f t="shared" si="6"/>
        <v>0</v>
      </c>
    </row>
    <row r="120" spans="1:7" ht="41.4" x14ac:dyDescent="0.3">
      <c r="A120" s="3" t="s">
        <v>270</v>
      </c>
      <c r="B120" s="3" t="s">
        <v>271</v>
      </c>
      <c r="C120" s="3" t="s">
        <v>272</v>
      </c>
      <c r="D120" s="4" t="s">
        <v>24</v>
      </c>
      <c r="E120" s="5">
        <v>6</v>
      </c>
      <c r="F120" s="6"/>
      <c r="G120" s="6">
        <f t="shared" si="6"/>
        <v>0</v>
      </c>
    </row>
    <row r="121" spans="1:7" ht="41.4" x14ac:dyDescent="0.3">
      <c r="A121" s="3" t="s">
        <v>273</v>
      </c>
      <c r="B121" s="3" t="s">
        <v>274</v>
      </c>
      <c r="C121" s="3" t="s">
        <v>275</v>
      </c>
      <c r="D121" s="4" t="s">
        <v>24</v>
      </c>
      <c r="E121" s="5">
        <v>6</v>
      </c>
      <c r="F121" s="6"/>
      <c r="G121" s="6">
        <f t="shared" si="6"/>
        <v>0</v>
      </c>
    </row>
    <row r="122" spans="1:7" x14ac:dyDescent="0.3">
      <c r="A122" s="3" t="s">
        <v>276</v>
      </c>
      <c r="B122" s="3" t="s">
        <v>277</v>
      </c>
      <c r="C122" s="3" t="s">
        <v>278</v>
      </c>
      <c r="D122" s="4" t="s">
        <v>21</v>
      </c>
      <c r="E122" s="5">
        <v>2</v>
      </c>
      <c r="F122" s="6"/>
      <c r="G122" s="6">
        <f t="shared" si="6"/>
        <v>0</v>
      </c>
    </row>
    <row r="123" spans="1:7" x14ac:dyDescent="0.3">
      <c r="A123" s="3" t="s">
        <v>279</v>
      </c>
      <c r="B123" s="3" t="s">
        <v>280</v>
      </c>
      <c r="C123" s="3" t="s">
        <v>281</v>
      </c>
      <c r="D123" s="4" t="s">
        <v>21</v>
      </c>
      <c r="E123" s="5">
        <v>2</v>
      </c>
      <c r="F123" s="6"/>
      <c r="G123" s="6">
        <f t="shared" si="6"/>
        <v>0</v>
      </c>
    </row>
    <row r="124" spans="1:7" ht="27.6" x14ac:dyDescent="0.3">
      <c r="A124" s="3" t="s">
        <v>282</v>
      </c>
      <c r="B124" s="3" t="s">
        <v>90</v>
      </c>
      <c r="C124" s="3" t="s">
        <v>283</v>
      </c>
      <c r="D124" s="4" t="s">
        <v>284</v>
      </c>
      <c r="E124" s="5">
        <v>1</v>
      </c>
      <c r="F124" s="6"/>
      <c r="G124" s="6">
        <f t="shared" si="6"/>
        <v>0</v>
      </c>
    </row>
    <row r="125" spans="1:7" ht="41.4" x14ac:dyDescent="0.3">
      <c r="A125" s="3" t="s">
        <v>285</v>
      </c>
      <c r="B125" s="3" t="s">
        <v>90</v>
      </c>
      <c r="C125" s="3" t="s">
        <v>286</v>
      </c>
      <c r="D125" s="4" t="s">
        <v>284</v>
      </c>
      <c r="E125" s="5">
        <v>1</v>
      </c>
      <c r="F125" s="6"/>
      <c r="G125" s="6">
        <f t="shared" si="6"/>
        <v>0</v>
      </c>
    </row>
    <row r="126" spans="1:7" ht="27.6" x14ac:dyDescent="0.3">
      <c r="A126" s="3" t="s">
        <v>287</v>
      </c>
      <c r="B126" s="3" t="s">
        <v>288</v>
      </c>
      <c r="C126" s="3" t="s">
        <v>289</v>
      </c>
      <c r="D126" s="4" t="s">
        <v>21</v>
      </c>
      <c r="E126" s="5">
        <v>1</v>
      </c>
      <c r="F126" s="6"/>
      <c r="G126" s="6">
        <f t="shared" si="6"/>
        <v>0</v>
      </c>
    </row>
    <row r="127" spans="1:7" ht="41.4" x14ac:dyDescent="0.3">
      <c r="A127" s="3" t="s">
        <v>290</v>
      </c>
      <c r="B127" s="3" t="s">
        <v>288</v>
      </c>
      <c r="C127" s="3" t="s">
        <v>291</v>
      </c>
      <c r="D127" s="4" t="s">
        <v>21</v>
      </c>
      <c r="E127" s="5">
        <v>1</v>
      </c>
      <c r="F127" s="6"/>
      <c r="G127" s="6">
        <f t="shared" si="6"/>
        <v>0</v>
      </c>
    </row>
    <row r="128" spans="1:7" ht="41.4" x14ac:dyDescent="0.3">
      <c r="A128" s="3" t="s">
        <v>292</v>
      </c>
      <c r="B128" s="3" t="s">
        <v>288</v>
      </c>
      <c r="C128" s="3" t="s">
        <v>293</v>
      </c>
      <c r="D128" s="4" t="s">
        <v>21</v>
      </c>
      <c r="E128" s="5">
        <v>1</v>
      </c>
      <c r="F128" s="6"/>
      <c r="G128" s="6">
        <f t="shared" si="6"/>
        <v>0</v>
      </c>
    </row>
    <row r="129" spans="1:7" ht="41.4" x14ac:dyDescent="0.3">
      <c r="A129" s="3" t="s">
        <v>294</v>
      </c>
      <c r="B129" s="3" t="s">
        <v>251</v>
      </c>
      <c r="C129" s="3" t="s">
        <v>252</v>
      </c>
      <c r="D129" s="4" t="s">
        <v>21</v>
      </c>
      <c r="E129" s="5">
        <v>1</v>
      </c>
      <c r="F129" s="6"/>
      <c r="G129" s="6">
        <f t="shared" si="6"/>
        <v>0</v>
      </c>
    </row>
    <row r="130" spans="1:7" x14ac:dyDescent="0.3">
      <c r="A130" s="7"/>
      <c r="B130" s="7"/>
      <c r="C130" s="7" t="s">
        <v>295</v>
      </c>
      <c r="D130" s="7"/>
      <c r="E130" s="7"/>
      <c r="F130" s="7"/>
      <c r="G130" s="7">
        <f>SUM(G105:G129)</f>
        <v>0</v>
      </c>
    </row>
    <row r="131" spans="1:7" x14ac:dyDescent="0.3">
      <c r="A131" s="2" t="s">
        <v>296</v>
      </c>
      <c r="B131" s="2"/>
      <c r="C131" s="2" t="s">
        <v>297</v>
      </c>
      <c r="D131" s="2"/>
      <c r="E131" s="2"/>
      <c r="F131" s="2"/>
      <c r="G131" s="2"/>
    </row>
    <row r="132" spans="1:7" ht="41.4" x14ac:dyDescent="0.3">
      <c r="A132" s="3" t="s">
        <v>298</v>
      </c>
      <c r="B132" s="3" t="s">
        <v>30</v>
      </c>
      <c r="C132" s="3" t="s">
        <v>31</v>
      </c>
      <c r="D132" s="4" t="s">
        <v>27</v>
      </c>
      <c r="E132" s="5">
        <v>0.72</v>
      </c>
      <c r="F132" s="6"/>
      <c r="G132" s="6">
        <f t="shared" ref="G132:G150" si="7">ROUND(E132*F132,2)</f>
        <v>0</v>
      </c>
    </row>
    <row r="133" spans="1:7" ht="41.4" x14ac:dyDescent="0.3">
      <c r="A133" s="3" t="s">
        <v>299</v>
      </c>
      <c r="B133" s="3" t="s">
        <v>32</v>
      </c>
      <c r="C133" s="3" t="s">
        <v>33</v>
      </c>
      <c r="D133" s="4" t="s">
        <v>27</v>
      </c>
      <c r="E133" s="5">
        <v>2.4</v>
      </c>
      <c r="F133" s="6"/>
      <c r="G133" s="6">
        <f t="shared" si="7"/>
        <v>0</v>
      </c>
    </row>
    <row r="134" spans="1:7" ht="55.2" x14ac:dyDescent="0.3">
      <c r="A134" s="3" t="s">
        <v>300</v>
      </c>
      <c r="B134" s="3" t="s">
        <v>215</v>
      </c>
      <c r="C134" s="3" t="s">
        <v>216</v>
      </c>
      <c r="D134" s="4" t="s">
        <v>27</v>
      </c>
      <c r="E134" s="5">
        <v>2.4</v>
      </c>
      <c r="F134" s="6"/>
      <c r="G134" s="6">
        <f t="shared" si="7"/>
        <v>0</v>
      </c>
    </row>
    <row r="135" spans="1:7" ht="41.4" x14ac:dyDescent="0.3">
      <c r="A135" s="3" t="s">
        <v>301</v>
      </c>
      <c r="B135" s="3" t="s">
        <v>38</v>
      </c>
      <c r="C135" s="3" t="s">
        <v>39</v>
      </c>
      <c r="D135" s="4" t="s">
        <v>27</v>
      </c>
      <c r="E135" s="5">
        <v>0.72</v>
      </c>
      <c r="F135" s="6"/>
      <c r="G135" s="6">
        <f t="shared" si="7"/>
        <v>0</v>
      </c>
    </row>
    <row r="136" spans="1:7" ht="41.4" x14ac:dyDescent="0.3">
      <c r="A136" s="3" t="s">
        <v>302</v>
      </c>
      <c r="B136" s="3" t="s">
        <v>303</v>
      </c>
      <c r="C136" s="3" t="s">
        <v>304</v>
      </c>
      <c r="D136" s="4" t="s">
        <v>24</v>
      </c>
      <c r="E136" s="5">
        <v>12</v>
      </c>
      <c r="F136" s="6"/>
      <c r="G136" s="6">
        <f t="shared" si="7"/>
        <v>0</v>
      </c>
    </row>
    <row r="137" spans="1:7" x14ac:dyDescent="0.3">
      <c r="A137" s="3" t="s">
        <v>305</v>
      </c>
      <c r="B137" s="3" t="s">
        <v>277</v>
      </c>
      <c r="C137" s="3" t="s">
        <v>278</v>
      </c>
      <c r="D137" s="4" t="s">
        <v>21</v>
      </c>
      <c r="E137" s="5">
        <v>1</v>
      </c>
      <c r="F137" s="6"/>
      <c r="G137" s="6">
        <f t="shared" si="7"/>
        <v>0</v>
      </c>
    </row>
    <row r="138" spans="1:7" x14ac:dyDescent="0.3">
      <c r="A138" s="3" t="s">
        <v>306</v>
      </c>
      <c r="B138" s="3" t="s">
        <v>280</v>
      </c>
      <c r="C138" s="3" t="s">
        <v>281</v>
      </c>
      <c r="D138" s="4" t="s">
        <v>21</v>
      </c>
      <c r="E138" s="5">
        <v>1</v>
      </c>
      <c r="F138" s="6"/>
      <c r="G138" s="6">
        <f t="shared" si="7"/>
        <v>0</v>
      </c>
    </row>
    <row r="139" spans="1:7" ht="41.4" x14ac:dyDescent="0.3">
      <c r="A139" s="3" t="s">
        <v>307</v>
      </c>
      <c r="B139" s="3" t="s">
        <v>308</v>
      </c>
      <c r="C139" s="3" t="s">
        <v>309</v>
      </c>
      <c r="D139" s="4" t="s">
        <v>24</v>
      </c>
      <c r="E139" s="5">
        <v>5</v>
      </c>
      <c r="F139" s="6"/>
      <c r="G139" s="6">
        <f t="shared" si="7"/>
        <v>0</v>
      </c>
    </row>
    <row r="140" spans="1:7" ht="41.4" x14ac:dyDescent="0.3">
      <c r="A140" s="3" t="s">
        <v>310</v>
      </c>
      <c r="B140" s="3" t="s">
        <v>311</v>
      </c>
      <c r="C140" s="3" t="s">
        <v>312</v>
      </c>
      <c r="D140" s="4" t="s">
        <v>24</v>
      </c>
      <c r="E140" s="5">
        <v>7</v>
      </c>
      <c r="F140" s="6"/>
      <c r="G140" s="6">
        <f t="shared" si="7"/>
        <v>0</v>
      </c>
    </row>
    <row r="141" spans="1:7" ht="41.4" x14ac:dyDescent="0.3">
      <c r="A141" s="3" t="s">
        <v>313</v>
      </c>
      <c r="B141" s="3" t="s">
        <v>314</v>
      </c>
      <c r="C141" s="3" t="s">
        <v>315</v>
      </c>
      <c r="D141" s="4" t="s">
        <v>24</v>
      </c>
      <c r="E141" s="5">
        <v>10</v>
      </c>
      <c r="F141" s="6"/>
      <c r="G141" s="6">
        <f t="shared" si="7"/>
        <v>0</v>
      </c>
    </row>
    <row r="142" spans="1:7" ht="27.6" x14ac:dyDescent="0.3">
      <c r="A142" s="3" t="s">
        <v>316</v>
      </c>
      <c r="B142" s="3" t="s">
        <v>317</v>
      </c>
      <c r="C142" s="3" t="s">
        <v>318</v>
      </c>
      <c r="D142" s="4" t="s">
        <v>21</v>
      </c>
      <c r="E142" s="5">
        <v>1</v>
      </c>
      <c r="F142" s="6"/>
      <c r="G142" s="6">
        <f t="shared" si="7"/>
        <v>0</v>
      </c>
    </row>
    <row r="143" spans="1:7" ht="41.4" x14ac:dyDescent="0.3">
      <c r="A143" s="3" t="s">
        <v>319</v>
      </c>
      <c r="B143" s="3" t="s">
        <v>320</v>
      </c>
      <c r="C143" s="3" t="s">
        <v>321</v>
      </c>
      <c r="D143" s="4" t="s">
        <v>322</v>
      </c>
      <c r="E143" s="5">
        <v>4</v>
      </c>
      <c r="F143" s="6"/>
      <c r="G143" s="6">
        <f t="shared" si="7"/>
        <v>0</v>
      </c>
    </row>
    <row r="144" spans="1:7" ht="41.4" x14ac:dyDescent="0.3">
      <c r="A144" s="3" t="s">
        <v>323</v>
      </c>
      <c r="B144" s="3" t="s">
        <v>324</v>
      </c>
      <c r="C144" s="3" t="s">
        <v>325</v>
      </c>
      <c r="D144" s="4" t="s">
        <v>322</v>
      </c>
      <c r="E144" s="5">
        <v>2</v>
      </c>
      <c r="F144" s="6"/>
      <c r="G144" s="6">
        <f t="shared" si="7"/>
        <v>0</v>
      </c>
    </row>
    <row r="145" spans="1:7" ht="27.6" x14ac:dyDescent="0.3">
      <c r="A145" s="3" t="s">
        <v>326</v>
      </c>
      <c r="B145" s="3" t="s">
        <v>327</v>
      </c>
      <c r="C145" s="3" t="s">
        <v>328</v>
      </c>
      <c r="D145" s="4" t="s">
        <v>206</v>
      </c>
      <c r="E145" s="5">
        <v>1</v>
      </c>
      <c r="F145" s="6"/>
      <c r="G145" s="6">
        <f t="shared" si="7"/>
        <v>0</v>
      </c>
    </row>
    <row r="146" spans="1:7" x14ac:dyDescent="0.3">
      <c r="A146" s="3" t="s">
        <v>329</v>
      </c>
      <c r="B146" s="3" t="s">
        <v>330</v>
      </c>
      <c r="C146" s="3" t="s">
        <v>331</v>
      </c>
      <c r="D146" s="4" t="s">
        <v>21</v>
      </c>
      <c r="E146" s="5">
        <v>1</v>
      </c>
      <c r="F146" s="6"/>
      <c r="G146" s="6">
        <f t="shared" si="7"/>
        <v>0</v>
      </c>
    </row>
    <row r="147" spans="1:7" ht="41.4" x14ac:dyDescent="0.3">
      <c r="A147" s="3" t="s">
        <v>332</v>
      </c>
      <c r="B147" s="3" t="s">
        <v>333</v>
      </c>
      <c r="C147" s="3" t="s">
        <v>334</v>
      </c>
      <c r="D147" s="4" t="s">
        <v>21</v>
      </c>
      <c r="E147" s="5">
        <v>1</v>
      </c>
      <c r="F147" s="6"/>
      <c r="G147" s="6">
        <f t="shared" si="7"/>
        <v>0</v>
      </c>
    </row>
    <row r="148" spans="1:7" ht="27.6" x14ac:dyDescent="0.3">
      <c r="A148" s="3" t="s">
        <v>335</v>
      </c>
      <c r="B148" s="3" t="s">
        <v>336</v>
      </c>
      <c r="C148" s="3" t="s">
        <v>337</v>
      </c>
      <c r="D148" s="4" t="s">
        <v>21</v>
      </c>
      <c r="E148" s="5">
        <v>1</v>
      </c>
      <c r="F148" s="6"/>
      <c r="G148" s="6">
        <f t="shared" si="7"/>
        <v>0</v>
      </c>
    </row>
    <row r="149" spans="1:7" x14ac:dyDescent="0.3">
      <c r="A149" s="3" t="s">
        <v>338</v>
      </c>
      <c r="B149" s="3" t="s">
        <v>339</v>
      </c>
      <c r="C149" s="3" t="s">
        <v>340</v>
      </c>
      <c r="D149" s="4" t="s">
        <v>206</v>
      </c>
      <c r="E149" s="5">
        <v>1</v>
      </c>
      <c r="F149" s="6"/>
      <c r="G149" s="6">
        <f t="shared" si="7"/>
        <v>0</v>
      </c>
    </row>
    <row r="150" spans="1:7" ht="27.6" x14ac:dyDescent="0.3">
      <c r="A150" s="3" t="s">
        <v>341</v>
      </c>
      <c r="B150" s="3" t="s">
        <v>342</v>
      </c>
      <c r="C150" s="3" t="s">
        <v>343</v>
      </c>
      <c r="D150" s="4" t="s">
        <v>206</v>
      </c>
      <c r="E150" s="5">
        <v>1</v>
      </c>
      <c r="F150" s="6"/>
      <c r="G150" s="6">
        <f t="shared" si="7"/>
        <v>0</v>
      </c>
    </row>
    <row r="151" spans="1:7" x14ac:dyDescent="0.3">
      <c r="A151" s="7"/>
      <c r="B151" s="7"/>
      <c r="C151" s="7" t="s">
        <v>344</v>
      </c>
      <c r="D151" s="7"/>
      <c r="E151" s="7"/>
      <c r="F151" s="7"/>
      <c r="G151" s="7">
        <f>SUM(G132:G150)</f>
        <v>0</v>
      </c>
    </row>
    <row r="152" spans="1:7" x14ac:dyDescent="0.3">
      <c r="A152" s="2" t="s">
        <v>345</v>
      </c>
      <c r="B152" s="2"/>
      <c r="C152" s="2" t="s">
        <v>346</v>
      </c>
      <c r="D152" s="2"/>
      <c r="E152" s="2"/>
      <c r="F152" s="2"/>
      <c r="G152" s="2"/>
    </row>
    <row r="153" spans="1:7" ht="41.4" x14ac:dyDescent="0.3">
      <c r="A153" s="3" t="s">
        <v>347</v>
      </c>
      <c r="B153" s="3" t="s">
        <v>348</v>
      </c>
      <c r="C153" s="3" t="s">
        <v>349</v>
      </c>
      <c r="D153" s="4" t="s">
        <v>350</v>
      </c>
      <c r="E153" s="5">
        <v>3</v>
      </c>
      <c r="F153" s="6"/>
      <c r="G153" s="6">
        <f t="shared" ref="G153:G166" si="8">ROUND(E153*F153,2)</f>
        <v>0</v>
      </c>
    </row>
    <row r="154" spans="1:7" ht="41.4" x14ac:dyDescent="0.3">
      <c r="A154" s="3" t="s">
        <v>351</v>
      </c>
      <c r="B154" s="3" t="s">
        <v>348</v>
      </c>
      <c r="C154" s="3" t="s">
        <v>352</v>
      </c>
      <c r="D154" s="4" t="s">
        <v>350</v>
      </c>
      <c r="E154" s="5">
        <v>3</v>
      </c>
      <c r="F154" s="6"/>
      <c r="G154" s="6">
        <f t="shared" si="8"/>
        <v>0</v>
      </c>
    </row>
    <row r="155" spans="1:7" ht="41.4" x14ac:dyDescent="0.3">
      <c r="A155" s="3" t="s">
        <v>353</v>
      </c>
      <c r="B155" s="3" t="s">
        <v>354</v>
      </c>
      <c r="C155" s="3" t="s">
        <v>355</v>
      </c>
      <c r="D155" s="4" t="s">
        <v>24</v>
      </c>
      <c r="E155" s="5">
        <v>37</v>
      </c>
      <c r="F155" s="6"/>
      <c r="G155" s="6">
        <f t="shared" si="8"/>
        <v>0</v>
      </c>
    </row>
    <row r="156" spans="1:7" ht="41.4" x14ac:dyDescent="0.3">
      <c r="A156" s="3" t="s">
        <v>356</v>
      </c>
      <c r="B156" s="3" t="s">
        <v>354</v>
      </c>
      <c r="C156" s="3" t="s">
        <v>357</v>
      </c>
      <c r="D156" s="4" t="s">
        <v>24</v>
      </c>
      <c r="E156" s="5">
        <v>37</v>
      </c>
      <c r="F156" s="6"/>
      <c r="G156" s="6">
        <f t="shared" si="8"/>
        <v>0</v>
      </c>
    </row>
    <row r="157" spans="1:7" x14ac:dyDescent="0.3">
      <c r="A157" s="3" t="s">
        <v>358</v>
      </c>
      <c r="B157" s="3" t="s">
        <v>359</v>
      </c>
      <c r="C157" s="3" t="s">
        <v>360</v>
      </c>
      <c r="D157" s="4" t="s">
        <v>24</v>
      </c>
      <c r="E157" s="5">
        <v>37</v>
      </c>
      <c r="F157" s="6"/>
      <c r="G157" s="6">
        <f t="shared" si="8"/>
        <v>0</v>
      </c>
    </row>
    <row r="158" spans="1:7" x14ac:dyDescent="0.3">
      <c r="A158" s="3" t="s">
        <v>361</v>
      </c>
      <c r="B158" s="3" t="s">
        <v>362</v>
      </c>
      <c r="C158" s="3" t="s">
        <v>363</v>
      </c>
      <c r="D158" s="4" t="s">
        <v>24</v>
      </c>
      <c r="E158" s="5">
        <v>37</v>
      </c>
      <c r="F158" s="6"/>
      <c r="G158" s="6">
        <f t="shared" si="8"/>
        <v>0</v>
      </c>
    </row>
    <row r="159" spans="1:7" ht="27.6" x14ac:dyDescent="0.3">
      <c r="A159" s="3" t="s">
        <v>364</v>
      </c>
      <c r="B159" s="3" t="s">
        <v>365</v>
      </c>
      <c r="C159" s="3" t="s">
        <v>366</v>
      </c>
      <c r="D159" s="4" t="s">
        <v>206</v>
      </c>
      <c r="E159" s="5">
        <v>1</v>
      </c>
      <c r="F159" s="6"/>
      <c r="G159" s="6">
        <f t="shared" si="8"/>
        <v>0</v>
      </c>
    </row>
    <row r="160" spans="1:7" ht="27.6" x14ac:dyDescent="0.3">
      <c r="A160" s="3" t="s">
        <v>367</v>
      </c>
      <c r="B160" s="3" t="s">
        <v>368</v>
      </c>
      <c r="C160" s="3" t="s">
        <v>369</v>
      </c>
      <c r="D160" s="4" t="s">
        <v>284</v>
      </c>
      <c r="E160" s="5">
        <v>1</v>
      </c>
      <c r="F160" s="6"/>
      <c r="G160" s="6">
        <f t="shared" si="8"/>
        <v>0</v>
      </c>
    </row>
    <row r="161" spans="1:7" ht="27.6" x14ac:dyDescent="0.3">
      <c r="A161" s="3" t="s">
        <v>370</v>
      </c>
      <c r="B161" s="3" t="s">
        <v>371</v>
      </c>
      <c r="C161" s="3" t="s">
        <v>372</v>
      </c>
      <c r="D161" s="4" t="s">
        <v>284</v>
      </c>
      <c r="E161" s="5">
        <v>1</v>
      </c>
      <c r="F161" s="6"/>
      <c r="G161" s="6">
        <f t="shared" si="8"/>
        <v>0</v>
      </c>
    </row>
    <row r="162" spans="1:7" x14ac:dyDescent="0.3">
      <c r="A162" s="3" t="s">
        <v>373</v>
      </c>
      <c r="B162" s="3" t="s">
        <v>374</v>
      </c>
      <c r="C162" s="3" t="s">
        <v>375</v>
      </c>
      <c r="D162" s="4" t="s">
        <v>21</v>
      </c>
      <c r="E162" s="5">
        <v>6</v>
      </c>
      <c r="F162" s="6"/>
      <c r="G162" s="6">
        <f t="shared" si="8"/>
        <v>0</v>
      </c>
    </row>
    <row r="163" spans="1:7" ht="27.6" x14ac:dyDescent="0.3">
      <c r="A163" s="3" t="s">
        <v>376</v>
      </c>
      <c r="B163" s="3" t="s">
        <v>90</v>
      </c>
      <c r="C163" s="3" t="s">
        <v>377</v>
      </c>
      <c r="D163" s="4" t="s">
        <v>206</v>
      </c>
      <c r="E163" s="5">
        <v>1</v>
      </c>
      <c r="F163" s="6"/>
      <c r="G163" s="6">
        <f t="shared" si="8"/>
        <v>0</v>
      </c>
    </row>
    <row r="164" spans="1:7" ht="41.4" x14ac:dyDescent="0.3">
      <c r="A164" s="3" t="s">
        <v>378</v>
      </c>
      <c r="B164" s="3" t="s">
        <v>379</v>
      </c>
      <c r="C164" s="3" t="s">
        <v>380</v>
      </c>
      <c r="D164" s="4" t="s">
        <v>21</v>
      </c>
      <c r="E164" s="5">
        <v>6</v>
      </c>
      <c r="F164" s="6"/>
      <c r="G164" s="6">
        <f t="shared" si="8"/>
        <v>0</v>
      </c>
    </row>
    <row r="165" spans="1:7" ht="41.4" x14ac:dyDescent="0.3">
      <c r="A165" s="3" t="s">
        <v>381</v>
      </c>
      <c r="B165" s="3" t="s">
        <v>379</v>
      </c>
      <c r="C165" s="3" t="s">
        <v>382</v>
      </c>
      <c r="D165" s="4" t="s">
        <v>21</v>
      </c>
      <c r="E165" s="5">
        <v>1</v>
      </c>
      <c r="F165" s="6"/>
      <c r="G165" s="6">
        <f t="shared" si="8"/>
        <v>0</v>
      </c>
    </row>
    <row r="166" spans="1:7" ht="27.6" x14ac:dyDescent="0.3">
      <c r="A166" s="3" t="s">
        <v>383</v>
      </c>
      <c r="B166" s="3" t="s">
        <v>384</v>
      </c>
      <c r="C166" s="3" t="s">
        <v>385</v>
      </c>
      <c r="D166" s="4" t="s">
        <v>21</v>
      </c>
      <c r="E166" s="5">
        <v>1</v>
      </c>
      <c r="F166" s="6"/>
      <c r="G166" s="6">
        <f t="shared" si="8"/>
        <v>0</v>
      </c>
    </row>
    <row r="167" spans="1:7" x14ac:dyDescent="0.3">
      <c r="A167" s="7"/>
      <c r="B167" s="7"/>
      <c r="C167" s="7" t="s">
        <v>386</v>
      </c>
      <c r="D167" s="7"/>
      <c r="E167" s="7"/>
      <c r="F167" s="7"/>
      <c r="G167" s="7">
        <f>SUM(G153:G166)</f>
        <v>0</v>
      </c>
    </row>
    <row r="168" spans="1:7" x14ac:dyDescent="0.3">
      <c r="A168" s="7"/>
      <c r="B168" s="7"/>
      <c r="C168" s="7" t="s">
        <v>387</v>
      </c>
      <c r="D168" s="7"/>
      <c r="E168" s="7"/>
      <c r="F168" s="7"/>
      <c r="G168" s="7">
        <f>G130+G151+G167</f>
        <v>0</v>
      </c>
    </row>
    <row r="169" spans="1:7" x14ac:dyDescent="0.3">
      <c r="A169" s="2" t="s">
        <v>11</v>
      </c>
      <c r="B169" s="2"/>
      <c r="C169" s="2" t="s">
        <v>388</v>
      </c>
      <c r="D169" s="2"/>
      <c r="E169" s="2"/>
      <c r="F169" s="2"/>
      <c r="G169" s="2"/>
    </row>
    <row r="170" spans="1:7" ht="27.6" x14ac:dyDescent="0.3">
      <c r="A170" s="3" t="s">
        <v>389</v>
      </c>
      <c r="B170" s="3" t="s">
        <v>390</v>
      </c>
      <c r="C170" s="3" t="s">
        <v>391</v>
      </c>
      <c r="D170" s="4" t="s">
        <v>92</v>
      </c>
      <c r="E170" s="5">
        <v>1</v>
      </c>
      <c r="F170" s="6"/>
      <c r="G170" s="6">
        <f t="shared" ref="G170:G175" si="9">ROUND(E170*F170,2)</f>
        <v>0</v>
      </c>
    </row>
    <row r="171" spans="1:7" ht="27.6" x14ac:dyDescent="0.3">
      <c r="A171" s="3" t="s">
        <v>392</v>
      </c>
      <c r="B171" s="3" t="s">
        <v>390</v>
      </c>
      <c r="C171" s="3" t="s">
        <v>393</v>
      </c>
      <c r="D171" s="4" t="s">
        <v>92</v>
      </c>
      <c r="E171" s="5">
        <v>1</v>
      </c>
      <c r="F171" s="6"/>
      <c r="G171" s="6">
        <f t="shared" si="9"/>
        <v>0</v>
      </c>
    </row>
    <row r="172" spans="1:7" ht="27.6" x14ac:dyDescent="0.3">
      <c r="A172" s="3" t="s">
        <v>394</v>
      </c>
      <c r="B172" s="3" t="s">
        <v>390</v>
      </c>
      <c r="C172" s="3" t="s">
        <v>395</v>
      </c>
      <c r="D172" s="4" t="s">
        <v>92</v>
      </c>
      <c r="E172" s="5">
        <v>1</v>
      </c>
      <c r="F172" s="6"/>
      <c r="G172" s="6">
        <f t="shared" si="9"/>
        <v>0</v>
      </c>
    </row>
    <row r="173" spans="1:7" ht="27.6" x14ac:dyDescent="0.3">
      <c r="A173" s="3" t="s">
        <v>396</v>
      </c>
      <c r="B173" s="3" t="s">
        <v>390</v>
      </c>
      <c r="C173" s="3" t="s">
        <v>397</v>
      </c>
      <c r="D173" s="4" t="s">
        <v>92</v>
      </c>
      <c r="E173" s="5">
        <v>1</v>
      </c>
      <c r="F173" s="6"/>
      <c r="G173" s="6">
        <f t="shared" si="9"/>
        <v>0</v>
      </c>
    </row>
    <row r="174" spans="1:7" ht="27.6" x14ac:dyDescent="0.3">
      <c r="A174" s="3" t="s">
        <v>398</v>
      </c>
      <c r="B174" s="3" t="s">
        <v>390</v>
      </c>
      <c r="C174" s="3" t="s">
        <v>399</v>
      </c>
      <c r="D174" s="4" t="s">
        <v>92</v>
      </c>
      <c r="E174" s="5">
        <v>1</v>
      </c>
      <c r="F174" s="6"/>
      <c r="G174" s="6">
        <f t="shared" si="9"/>
        <v>0</v>
      </c>
    </row>
    <row r="175" spans="1:7" ht="41.4" x14ac:dyDescent="0.3">
      <c r="A175" s="3" t="s">
        <v>400</v>
      </c>
      <c r="B175" s="3" t="s">
        <v>90</v>
      </c>
      <c r="C175" s="3" t="s">
        <v>401</v>
      </c>
      <c r="D175" s="4" t="s">
        <v>21</v>
      </c>
      <c r="E175" s="5">
        <v>4</v>
      </c>
      <c r="F175" s="6"/>
      <c r="G175" s="6">
        <f t="shared" si="9"/>
        <v>0</v>
      </c>
    </row>
    <row r="176" spans="1:7" x14ac:dyDescent="0.3">
      <c r="A176" s="7"/>
      <c r="B176" s="7"/>
      <c r="C176" s="7" t="s">
        <v>402</v>
      </c>
      <c r="D176" s="7"/>
      <c r="E176" s="7"/>
      <c r="F176" s="7"/>
      <c r="G176" s="7">
        <f>SUM(G170:G175)</f>
        <v>0</v>
      </c>
    </row>
    <row r="177" spans="1:7" x14ac:dyDescent="0.3">
      <c r="A177" s="2" t="s">
        <v>12</v>
      </c>
      <c r="B177" s="2"/>
      <c r="C177" s="2" t="s">
        <v>403</v>
      </c>
      <c r="D177" s="2"/>
      <c r="E177" s="2"/>
      <c r="F177" s="2"/>
      <c r="G177" s="2"/>
    </row>
    <row r="178" spans="1:7" x14ac:dyDescent="0.3">
      <c r="A178" s="2" t="s">
        <v>404</v>
      </c>
      <c r="B178" s="2"/>
      <c r="C178" s="2" t="s">
        <v>405</v>
      </c>
      <c r="D178" s="2"/>
      <c r="E178" s="2"/>
      <c r="F178" s="2"/>
      <c r="G178" s="2"/>
    </row>
    <row r="179" spans="1:7" ht="27.6" x14ac:dyDescent="0.3">
      <c r="A179" s="3" t="s">
        <v>406</v>
      </c>
      <c r="B179" s="3" t="s">
        <v>390</v>
      </c>
      <c r="C179" s="3" t="s">
        <v>407</v>
      </c>
      <c r="D179" s="4" t="s">
        <v>92</v>
      </c>
      <c r="E179" s="5">
        <v>1</v>
      </c>
      <c r="F179" s="6"/>
      <c r="G179" s="6">
        <f>ROUND(E179*F179,2)</f>
        <v>0</v>
      </c>
    </row>
    <row r="180" spans="1:7" x14ac:dyDescent="0.3">
      <c r="A180" s="7"/>
      <c r="B180" s="7"/>
      <c r="C180" s="7" t="s">
        <v>408</v>
      </c>
      <c r="D180" s="7"/>
      <c r="E180" s="7"/>
      <c r="F180" s="7"/>
      <c r="G180" s="7">
        <f>G179</f>
        <v>0</v>
      </c>
    </row>
    <row r="181" spans="1:7" x14ac:dyDescent="0.3">
      <c r="A181" s="2" t="s">
        <v>409</v>
      </c>
      <c r="B181" s="2"/>
      <c r="C181" s="2" t="s">
        <v>410</v>
      </c>
      <c r="D181" s="2"/>
      <c r="E181" s="2"/>
      <c r="F181" s="2"/>
      <c r="G181" s="2"/>
    </row>
    <row r="182" spans="1:7" ht="27.6" x14ac:dyDescent="0.3">
      <c r="A182" s="3" t="s">
        <v>411</v>
      </c>
      <c r="B182" s="3" t="s">
        <v>412</v>
      </c>
      <c r="C182" s="3" t="s">
        <v>413</v>
      </c>
      <c r="D182" s="4" t="s">
        <v>18</v>
      </c>
      <c r="E182" s="5">
        <v>9</v>
      </c>
      <c r="F182" s="6"/>
      <c r="G182" s="6">
        <f t="shared" ref="G182:G189" si="10">ROUND(E182*F182,2)</f>
        <v>0</v>
      </c>
    </row>
    <row r="183" spans="1:7" ht="41.4" x14ac:dyDescent="0.3">
      <c r="A183" s="3" t="s">
        <v>414</v>
      </c>
      <c r="B183" s="3" t="s">
        <v>38</v>
      </c>
      <c r="C183" s="3" t="s">
        <v>39</v>
      </c>
      <c r="D183" s="4" t="s">
        <v>27</v>
      </c>
      <c r="E183" s="5">
        <v>1.35</v>
      </c>
      <c r="F183" s="6"/>
      <c r="G183" s="6">
        <f t="shared" si="10"/>
        <v>0</v>
      </c>
    </row>
    <row r="184" spans="1:7" ht="55.2" x14ac:dyDescent="0.3">
      <c r="A184" s="3" t="s">
        <v>415</v>
      </c>
      <c r="B184" s="3" t="s">
        <v>416</v>
      </c>
      <c r="C184" s="3" t="s">
        <v>417</v>
      </c>
      <c r="D184" s="4" t="s">
        <v>18</v>
      </c>
      <c r="E184" s="5">
        <v>9</v>
      </c>
      <c r="F184" s="6"/>
      <c r="G184" s="6">
        <f t="shared" si="10"/>
        <v>0</v>
      </c>
    </row>
    <row r="185" spans="1:7" ht="41.4" x14ac:dyDescent="0.3">
      <c r="A185" s="3" t="s">
        <v>418</v>
      </c>
      <c r="B185" s="3" t="s">
        <v>419</v>
      </c>
      <c r="C185" s="3" t="s">
        <v>420</v>
      </c>
      <c r="D185" s="4" t="s">
        <v>18</v>
      </c>
      <c r="E185" s="5">
        <v>9</v>
      </c>
      <c r="F185" s="6"/>
      <c r="G185" s="6">
        <f t="shared" si="10"/>
        <v>0</v>
      </c>
    </row>
    <row r="186" spans="1:7" ht="41.4" x14ac:dyDescent="0.3">
      <c r="A186" s="3" t="s">
        <v>421</v>
      </c>
      <c r="B186" s="3" t="s">
        <v>422</v>
      </c>
      <c r="C186" s="3" t="s">
        <v>423</v>
      </c>
      <c r="D186" s="4" t="s">
        <v>18</v>
      </c>
      <c r="E186" s="5">
        <v>9</v>
      </c>
      <c r="F186" s="6"/>
      <c r="G186" s="6">
        <f t="shared" si="10"/>
        <v>0</v>
      </c>
    </row>
    <row r="187" spans="1:7" x14ac:dyDescent="0.3">
      <c r="A187" s="3" t="s">
        <v>424</v>
      </c>
      <c r="B187" s="3" t="s">
        <v>425</v>
      </c>
      <c r="C187" s="3" t="s">
        <v>426</v>
      </c>
      <c r="D187" s="4" t="s">
        <v>24</v>
      </c>
      <c r="E187" s="5">
        <v>13.5</v>
      </c>
      <c r="F187" s="6"/>
      <c r="G187" s="6">
        <f t="shared" si="10"/>
        <v>0</v>
      </c>
    </row>
    <row r="188" spans="1:7" ht="27.6" x14ac:dyDescent="0.3">
      <c r="A188" s="3" t="s">
        <v>427</v>
      </c>
      <c r="B188" s="3" t="s">
        <v>428</v>
      </c>
      <c r="C188" s="3" t="s">
        <v>429</v>
      </c>
      <c r="D188" s="4" t="s">
        <v>27</v>
      </c>
      <c r="E188" s="5">
        <v>0.54</v>
      </c>
      <c r="F188" s="6"/>
      <c r="G188" s="6">
        <f t="shared" si="10"/>
        <v>0</v>
      </c>
    </row>
    <row r="189" spans="1:7" ht="41.4" x14ac:dyDescent="0.3">
      <c r="A189" s="3" t="s">
        <v>430</v>
      </c>
      <c r="B189" s="3" t="s">
        <v>431</v>
      </c>
      <c r="C189" s="3" t="s">
        <v>432</v>
      </c>
      <c r="D189" s="4" t="s">
        <v>24</v>
      </c>
      <c r="E189" s="5">
        <v>13.5</v>
      </c>
      <c r="F189" s="6"/>
      <c r="G189" s="6">
        <f t="shared" si="10"/>
        <v>0</v>
      </c>
    </row>
    <row r="190" spans="1:7" x14ac:dyDescent="0.3">
      <c r="A190" s="7"/>
      <c r="B190" s="7"/>
      <c r="C190" s="7" t="s">
        <v>433</v>
      </c>
      <c r="D190" s="7"/>
      <c r="E190" s="7"/>
      <c r="F190" s="7"/>
      <c r="G190" s="7">
        <f>SUM(G182:G189)</f>
        <v>0</v>
      </c>
    </row>
    <row r="191" spans="1:7" x14ac:dyDescent="0.3">
      <c r="A191" s="2" t="s">
        <v>434</v>
      </c>
      <c r="B191" s="2"/>
      <c r="C191" s="2" t="s">
        <v>435</v>
      </c>
      <c r="D191" s="2"/>
      <c r="E191" s="2"/>
      <c r="F191" s="2"/>
      <c r="G191" s="2"/>
    </row>
    <row r="192" spans="1:7" x14ac:dyDescent="0.3">
      <c r="A192" s="3" t="s">
        <v>436</v>
      </c>
      <c r="B192" s="3" t="s">
        <v>437</v>
      </c>
      <c r="C192" s="3" t="s">
        <v>438</v>
      </c>
      <c r="D192" s="4" t="s">
        <v>18</v>
      </c>
      <c r="E192" s="5">
        <v>11</v>
      </c>
      <c r="F192" s="6"/>
      <c r="G192" s="6">
        <f t="shared" ref="G192:G204" si="11">ROUND(E192*F192,2)</f>
        <v>0</v>
      </c>
    </row>
    <row r="193" spans="1:7" ht="27.6" x14ac:dyDescent="0.3">
      <c r="A193" s="3" t="s">
        <v>439</v>
      </c>
      <c r="B193" s="3" t="s">
        <v>440</v>
      </c>
      <c r="C193" s="3" t="s">
        <v>441</v>
      </c>
      <c r="D193" s="4" t="s">
        <v>442</v>
      </c>
      <c r="E193" s="5">
        <v>1.2999999999999999E-2</v>
      </c>
      <c r="F193" s="6"/>
      <c r="G193" s="6">
        <f t="shared" si="11"/>
        <v>0</v>
      </c>
    </row>
    <row r="194" spans="1:7" ht="55.2" x14ac:dyDescent="0.3">
      <c r="A194" s="3" t="s">
        <v>443</v>
      </c>
      <c r="B194" s="3" t="s">
        <v>444</v>
      </c>
      <c r="C194" s="3" t="s">
        <v>445</v>
      </c>
      <c r="D194" s="4" t="s">
        <v>27</v>
      </c>
      <c r="E194" s="5">
        <v>11.31</v>
      </c>
      <c r="F194" s="6"/>
      <c r="G194" s="6">
        <f t="shared" si="11"/>
        <v>0</v>
      </c>
    </row>
    <row r="195" spans="1:7" ht="27.6" x14ac:dyDescent="0.3">
      <c r="A195" s="3" t="s">
        <v>446</v>
      </c>
      <c r="B195" s="3" t="s">
        <v>447</v>
      </c>
      <c r="C195" s="3" t="s">
        <v>448</v>
      </c>
      <c r="D195" s="4" t="s">
        <v>18</v>
      </c>
      <c r="E195" s="5">
        <v>7.8</v>
      </c>
      <c r="F195" s="6"/>
      <c r="G195" s="6">
        <f t="shared" si="11"/>
        <v>0</v>
      </c>
    </row>
    <row r="196" spans="1:7" ht="27.6" x14ac:dyDescent="0.3">
      <c r="A196" s="3" t="s">
        <v>449</v>
      </c>
      <c r="B196" s="3" t="s">
        <v>450</v>
      </c>
      <c r="C196" s="3" t="s">
        <v>451</v>
      </c>
      <c r="D196" s="4" t="s">
        <v>24</v>
      </c>
      <c r="E196" s="5">
        <v>13</v>
      </c>
      <c r="F196" s="6"/>
      <c r="G196" s="6">
        <f t="shared" si="11"/>
        <v>0</v>
      </c>
    </row>
    <row r="197" spans="1:7" ht="27.6" x14ac:dyDescent="0.3">
      <c r="A197" s="3" t="s">
        <v>452</v>
      </c>
      <c r="B197" s="3" t="s">
        <v>453</v>
      </c>
      <c r="C197" s="3" t="s">
        <v>454</v>
      </c>
      <c r="D197" s="4" t="s">
        <v>27</v>
      </c>
      <c r="E197" s="5">
        <v>1.95</v>
      </c>
      <c r="F197" s="6"/>
      <c r="G197" s="6">
        <f t="shared" si="11"/>
        <v>0</v>
      </c>
    </row>
    <row r="198" spans="1:7" ht="27.6" x14ac:dyDescent="0.3">
      <c r="A198" s="3" t="s">
        <v>455</v>
      </c>
      <c r="B198" s="3" t="s">
        <v>456</v>
      </c>
      <c r="C198" s="3" t="s">
        <v>457</v>
      </c>
      <c r="D198" s="4" t="s">
        <v>24</v>
      </c>
      <c r="E198" s="5">
        <v>13</v>
      </c>
      <c r="F198" s="6"/>
      <c r="G198" s="6">
        <f t="shared" si="11"/>
        <v>0</v>
      </c>
    </row>
    <row r="199" spans="1:7" ht="55.2" x14ac:dyDescent="0.3">
      <c r="A199" s="3" t="s">
        <v>458</v>
      </c>
      <c r="B199" s="3" t="s">
        <v>459</v>
      </c>
      <c r="C199" s="3" t="s">
        <v>460</v>
      </c>
      <c r="D199" s="4" t="s">
        <v>27</v>
      </c>
      <c r="E199" s="5">
        <v>7.02</v>
      </c>
      <c r="F199" s="6"/>
      <c r="G199" s="6">
        <f t="shared" si="11"/>
        <v>0</v>
      </c>
    </row>
    <row r="200" spans="1:7" ht="55.2" x14ac:dyDescent="0.3">
      <c r="A200" s="3" t="s">
        <v>461</v>
      </c>
      <c r="B200" s="3" t="s">
        <v>462</v>
      </c>
      <c r="C200" s="3" t="s">
        <v>463</v>
      </c>
      <c r="D200" s="4" t="s">
        <v>27</v>
      </c>
      <c r="E200" s="5">
        <v>4.29</v>
      </c>
      <c r="F200" s="6"/>
      <c r="G200" s="6">
        <f t="shared" si="11"/>
        <v>0</v>
      </c>
    </row>
    <row r="201" spans="1:7" ht="55.2" x14ac:dyDescent="0.3">
      <c r="A201" s="3" t="s">
        <v>464</v>
      </c>
      <c r="B201" s="3" t="s">
        <v>311</v>
      </c>
      <c r="C201" s="3" t="s">
        <v>465</v>
      </c>
      <c r="D201" s="4" t="s">
        <v>24</v>
      </c>
      <c r="E201" s="5">
        <v>2.4</v>
      </c>
      <c r="F201" s="6"/>
      <c r="G201" s="6">
        <f t="shared" si="11"/>
        <v>0</v>
      </c>
    </row>
    <row r="202" spans="1:7" ht="55.2" x14ac:dyDescent="0.3">
      <c r="A202" s="3" t="s">
        <v>466</v>
      </c>
      <c r="B202" s="3" t="s">
        <v>390</v>
      </c>
      <c r="C202" s="3" t="s">
        <v>467</v>
      </c>
      <c r="D202" s="4" t="s">
        <v>92</v>
      </c>
      <c r="E202" s="5">
        <v>1</v>
      </c>
      <c r="F202" s="6"/>
      <c r="G202" s="6">
        <f t="shared" si="11"/>
        <v>0</v>
      </c>
    </row>
    <row r="203" spans="1:7" ht="41.4" x14ac:dyDescent="0.3">
      <c r="A203" s="3" t="s">
        <v>468</v>
      </c>
      <c r="B203" s="3" t="s">
        <v>419</v>
      </c>
      <c r="C203" s="3" t="s">
        <v>420</v>
      </c>
      <c r="D203" s="4" t="s">
        <v>18</v>
      </c>
      <c r="E203" s="5">
        <v>11</v>
      </c>
      <c r="F203" s="6"/>
      <c r="G203" s="6">
        <f t="shared" si="11"/>
        <v>0</v>
      </c>
    </row>
    <row r="204" spans="1:7" ht="55.2" x14ac:dyDescent="0.3">
      <c r="A204" s="3" t="s">
        <v>469</v>
      </c>
      <c r="B204" s="3" t="s">
        <v>422</v>
      </c>
      <c r="C204" s="3" t="s">
        <v>470</v>
      </c>
      <c r="D204" s="4" t="s">
        <v>18</v>
      </c>
      <c r="E204" s="5">
        <v>11</v>
      </c>
      <c r="F204" s="6"/>
      <c r="G204" s="6">
        <f t="shared" si="11"/>
        <v>0</v>
      </c>
    </row>
    <row r="205" spans="1:7" ht="27.6" x14ac:dyDescent="0.3">
      <c r="A205" s="7"/>
      <c r="B205" s="7"/>
      <c r="C205" s="7" t="s">
        <v>471</v>
      </c>
      <c r="D205" s="7"/>
      <c r="E205" s="7"/>
      <c r="F205" s="7"/>
      <c r="G205" s="7">
        <f>SUM(G192:G204)</f>
        <v>0</v>
      </c>
    </row>
    <row r="206" spans="1:7" x14ac:dyDescent="0.3">
      <c r="A206" s="2" t="s">
        <v>472</v>
      </c>
      <c r="B206" s="2"/>
      <c r="C206" s="2" t="s">
        <v>473</v>
      </c>
      <c r="D206" s="2"/>
      <c r="E206" s="2"/>
      <c r="F206" s="2"/>
      <c r="G206" s="2"/>
    </row>
    <row r="207" spans="1:7" ht="27.6" x14ac:dyDescent="0.3">
      <c r="A207" s="3" t="s">
        <v>474</v>
      </c>
      <c r="B207" s="3" t="s">
        <v>440</v>
      </c>
      <c r="C207" s="3" t="s">
        <v>441</v>
      </c>
      <c r="D207" s="4" t="s">
        <v>442</v>
      </c>
      <c r="E207" s="5">
        <v>7.0000000000000007E-2</v>
      </c>
      <c r="F207" s="6"/>
      <c r="G207" s="6">
        <f t="shared" ref="G207:G223" si="12">ROUND(E207*F207,2)</f>
        <v>0</v>
      </c>
    </row>
    <row r="208" spans="1:7" ht="27.6" x14ac:dyDescent="0.3">
      <c r="A208" s="3" t="s">
        <v>475</v>
      </c>
      <c r="B208" s="3" t="s">
        <v>476</v>
      </c>
      <c r="C208" s="3" t="s">
        <v>477</v>
      </c>
      <c r="D208" s="4" t="s">
        <v>24</v>
      </c>
      <c r="E208" s="5">
        <v>64</v>
      </c>
      <c r="F208" s="6"/>
      <c r="G208" s="6">
        <f t="shared" si="12"/>
        <v>0</v>
      </c>
    </row>
    <row r="209" spans="1:7" ht="41.4" x14ac:dyDescent="0.3">
      <c r="A209" s="3" t="s">
        <v>478</v>
      </c>
      <c r="B209" s="3" t="s">
        <v>479</v>
      </c>
      <c r="C209" s="3" t="s">
        <v>480</v>
      </c>
      <c r="D209" s="4" t="s">
        <v>18</v>
      </c>
      <c r="E209" s="5">
        <v>19.2</v>
      </c>
      <c r="F209" s="6"/>
      <c r="G209" s="6">
        <f t="shared" si="12"/>
        <v>0</v>
      </c>
    </row>
    <row r="210" spans="1:7" ht="55.2" x14ac:dyDescent="0.3">
      <c r="A210" s="3" t="s">
        <v>481</v>
      </c>
      <c r="B210" s="3" t="s">
        <v>444</v>
      </c>
      <c r="C210" s="3" t="s">
        <v>445</v>
      </c>
      <c r="D210" s="4" t="s">
        <v>27</v>
      </c>
      <c r="E210" s="5">
        <v>50.112000000000002</v>
      </c>
      <c r="F210" s="6"/>
      <c r="G210" s="6">
        <f t="shared" si="12"/>
        <v>0</v>
      </c>
    </row>
    <row r="211" spans="1:7" ht="55.2" x14ac:dyDescent="0.3">
      <c r="A211" s="3" t="s">
        <v>482</v>
      </c>
      <c r="B211" s="3" t="s">
        <v>483</v>
      </c>
      <c r="C211" s="3" t="s">
        <v>484</v>
      </c>
      <c r="D211" s="4" t="s">
        <v>27</v>
      </c>
      <c r="E211" s="5">
        <v>33.408000000000001</v>
      </c>
      <c r="F211" s="6"/>
      <c r="G211" s="6">
        <f t="shared" si="12"/>
        <v>0</v>
      </c>
    </row>
    <row r="212" spans="1:7" ht="27.6" x14ac:dyDescent="0.3">
      <c r="A212" s="3" t="s">
        <v>485</v>
      </c>
      <c r="B212" s="3" t="s">
        <v>486</v>
      </c>
      <c r="C212" s="3" t="s">
        <v>487</v>
      </c>
      <c r="D212" s="4" t="s">
        <v>24</v>
      </c>
      <c r="E212" s="5">
        <v>69.599999999999994</v>
      </c>
      <c r="F212" s="6"/>
      <c r="G212" s="6">
        <f t="shared" si="12"/>
        <v>0</v>
      </c>
    </row>
    <row r="213" spans="1:7" ht="27.6" x14ac:dyDescent="0.3">
      <c r="A213" s="3" t="s">
        <v>488</v>
      </c>
      <c r="B213" s="3" t="s">
        <v>489</v>
      </c>
      <c r="C213" s="3" t="s">
        <v>490</v>
      </c>
      <c r="D213" s="4" t="s">
        <v>21</v>
      </c>
      <c r="E213" s="5">
        <v>4</v>
      </c>
      <c r="F213" s="6"/>
      <c r="G213" s="6">
        <f t="shared" si="12"/>
        <v>0</v>
      </c>
    </row>
    <row r="214" spans="1:7" ht="27.6" x14ac:dyDescent="0.3">
      <c r="A214" s="3" t="s">
        <v>491</v>
      </c>
      <c r="B214" s="3" t="s">
        <v>447</v>
      </c>
      <c r="C214" s="3" t="s">
        <v>448</v>
      </c>
      <c r="D214" s="4" t="s">
        <v>18</v>
      </c>
      <c r="E214" s="5">
        <v>41.76</v>
      </c>
      <c r="F214" s="6"/>
      <c r="G214" s="6">
        <f t="shared" si="12"/>
        <v>0</v>
      </c>
    </row>
    <row r="215" spans="1:7" ht="27.6" x14ac:dyDescent="0.3">
      <c r="A215" s="3" t="s">
        <v>492</v>
      </c>
      <c r="B215" s="3" t="s">
        <v>453</v>
      </c>
      <c r="C215" s="3" t="s">
        <v>454</v>
      </c>
      <c r="D215" s="4" t="s">
        <v>27</v>
      </c>
      <c r="E215" s="5">
        <v>9.0760000000000005</v>
      </c>
      <c r="F215" s="6"/>
      <c r="G215" s="6">
        <f t="shared" si="12"/>
        <v>0</v>
      </c>
    </row>
    <row r="216" spans="1:7" ht="27.6" x14ac:dyDescent="0.3">
      <c r="A216" s="3" t="s">
        <v>493</v>
      </c>
      <c r="B216" s="3" t="s">
        <v>456</v>
      </c>
      <c r="C216" s="3" t="s">
        <v>457</v>
      </c>
      <c r="D216" s="4" t="s">
        <v>24</v>
      </c>
      <c r="E216" s="5">
        <v>69.599999999999994</v>
      </c>
      <c r="F216" s="6"/>
      <c r="G216" s="6">
        <f t="shared" si="12"/>
        <v>0</v>
      </c>
    </row>
    <row r="217" spans="1:7" ht="27.6" x14ac:dyDescent="0.3">
      <c r="A217" s="3" t="s">
        <v>494</v>
      </c>
      <c r="B217" s="3" t="s">
        <v>495</v>
      </c>
      <c r="C217" s="3" t="s">
        <v>496</v>
      </c>
      <c r="D217" s="4" t="s">
        <v>497</v>
      </c>
      <c r="E217" s="5">
        <v>1</v>
      </c>
      <c r="F217" s="6"/>
      <c r="G217" s="6">
        <f t="shared" si="12"/>
        <v>0</v>
      </c>
    </row>
    <row r="218" spans="1:7" ht="55.2" x14ac:dyDescent="0.3">
      <c r="A218" s="3" t="s">
        <v>498</v>
      </c>
      <c r="B218" s="3" t="s">
        <v>459</v>
      </c>
      <c r="C218" s="3" t="s">
        <v>460</v>
      </c>
      <c r="D218" s="4" t="s">
        <v>27</v>
      </c>
      <c r="E218" s="5">
        <v>68.486000000000004</v>
      </c>
      <c r="F218" s="6"/>
      <c r="G218" s="6">
        <f t="shared" si="12"/>
        <v>0</v>
      </c>
    </row>
    <row r="219" spans="1:7" ht="55.2" x14ac:dyDescent="0.3">
      <c r="A219" s="3" t="s">
        <v>499</v>
      </c>
      <c r="B219" s="3" t="s">
        <v>462</v>
      </c>
      <c r="C219" s="3" t="s">
        <v>463</v>
      </c>
      <c r="D219" s="4" t="s">
        <v>27</v>
      </c>
      <c r="E219" s="5">
        <v>15.034000000000001</v>
      </c>
      <c r="F219" s="6"/>
      <c r="G219" s="6">
        <f t="shared" si="12"/>
        <v>0</v>
      </c>
    </row>
    <row r="220" spans="1:7" ht="41.4" x14ac:dyDescent="0.3">
      <c r="A220" s="3" t="s">
        <v>500</v>
      </c>
      <c r="B220" s="3" t="s">
        <v>390</v>
      </c>
      <c r="C220" s="3" t="s">
        <v>501</v>
      </c>
      <c r="D220" s="4" t="s">
        <v>92</v>
      </c>
      <c r="E220" s="5">
        <v>1</v>
      </c>
      <c r="F220" s="6"/>
      <c r="G220" s="6">
        <f t="shared" si="12"/>
        <v>0</v>
      </c>
    </row>
    <row r="221" spans="1:7" ht="41.4" x14ac:dyDescent="0.3">
      <c r="A221" s="3" t="s">
        <v>502</v>
      </c>
      <c r="B221" s="3" t="s">
        <v>390</v>
      </c>
      <c r="C221" s="3" t="s">
        <v>503</v>
      </c>
      <c r="D221" s="4" t="s">
        <v>92</v>
      </c>
      <c r="E221" s="5">
        <v>1</v>
      </c>
      <c r="F221" s="6"/>
      <c r="G221" s="6">
        <f t="shared" si="12"/>
        <v>0</v>
      </c>
    </row>
    <row r="222" spans="1:7" ht="41.4" x14ac:dyDescent="0.3">
      <c r="A222" s="3" t="s">
        <v>504</v>
      </c>
      <c r="B222" s="3" t="s">
        <v>419</v>
      </c>
      <c r="C222" s="3" t="s">
        <v>420</v>
      </c>
      <c r="D222" s="4" t="s">
        <v>18</v>
      </c>
      <c r="E222" s="5">
        <v>19.2</v>
      </c>
      <c r="F222" s="6"/>
      <c r="G222" s="6">
        <f t="shared" si="12"/>
        <v>0</v>
      </c>
    </row>
    <row r="223" spans="1:7" ht="27.6" x14ac:dyDescent="0.3">
      <c r="A223" s="3" t="s">
        <v>505</v>
      </c>
      <c r="B223" s="3" t="s">
        <v>506</v>
      </c>
      <c r="C223" s="3" t="s">
        <v>507</v>
      </c>
      <c r="D223" s="4" t="s">
        <v>47</v>
      </c>
      <c r="E223" s="5">
        <v>2.2559999999999998</v>
      </c>
      <c r="F223" s="6"/>
      <c r="G223" s="6">
        <f t="shared" si="12"/>
        <v>0</v>
      </c>
    </row>
    <row r="224" spans="1:7" x14ac:dyDescent="0.3">
      <c r="A224" s="7"/>
      <c r="B224" s="7"/>
      <c r="C224" s="7" t="s">
        <v>508</v>
      </c>
      <c r="D224" s="7"/>
      <c r="E224" s="7"/>
      <c r="F224" s="7"/>
      <c r="G224" s="7">
        <f>SUM(G207:G223)</f>
        <v>0</v>
      </c>
    </row>
    <row r="225" spans="1:7" x14ac:dyDescent="0.3">
      <c r="A225" s="7"/>
      <c r="B225" s="7"/>
      <c r="C225" s="7" t="s">
        <v>509</v>
      </c>
      <c r="D225" s="7"/>
      <c r="E225" s="7"/>
      <c r="F225" s="7"/>
      <c r="G225" s="7">
        <f>G180+G190+G205+G224</f>
        <v>0</v>
      </c>
    </row>
    <row r="226" spans="1:7" x14ac:dyDescent="0.3">
      <c r="A226" s="2" t="s">
        <v>13</v>
      </c>
      <c r="B226" s="2"/>
      <c r="C226" s="2" t="s">
        <v>510</v>
      </c>
      <c r="D226" s="2"/>
      <c r="E226" s="2"/>
      <c r="F226" s="2"/>
      <c r="G226" s="2"/>
    </row>
    <row r="227" spans="1:7" x14ac:dyDescent="0.3">
      <c r="A227" s="2" t="s">
        <v>511</v>
      </c>
      <c r="B227" s="2"/>
      <c r="C227" s="2" t="s">
        <v>512</v>
      </c>
      <c r="D227" s="2"/>
      <c r="E227" s="2"/>
      <c r="F227" s="2"/>
      <c r="G227" s="2"/>
    </row>
    <row r="228" spans="1:7" x14ac:dyDescent="0.3">
      <c r="A228" s="2" t="s">
        <v>513</v>
      </c>
      <c r="B228" s="2"/>
      <c r="C228" s="2" t="s">
        <v>514</v>
      </c>
      <c r="D228" s="2"/>
      <c r="E228" s="2"/>
      <c r="F228" s="2"/>
      <c r="G228" s="2"/>
    </row>
    <row r="229" spans="1:7" x14ac:dyDescent="0.3">
      <c r="A229" s="3" t="s">
        <v>515</v>
      </c>
      <c r="B229" s="3" t="s">
        <v>516</v>
      </c>
      <c r="C229" s="3" t="s">
        <v>517</v>
      </c>
      <c r="D229" s="4" t="s">
        <v>21</v>
      </c>
      <c r="E229" s="5">
        <v>10</v>
      </c>
      <c r="F229" s="6"/>
      <c r="G229" s="6">
        <f>ROUND(E229*F229,2)</f>
        <v>0</v>
      </c>
    </row>
    <row r="230" spans="1:7" x14ac:dyDescent="0.3">
      <c r="A230" s="3" t="s">
        <v>518</v>
      </c>
      <c r="B230" s="3" t="s">
        <v>519</v>
      </c>
      <c r="C230" s="3" t="s">
        <v>520</v>
      </c>
      <c r="D230" s="4" t="s">
        <v>21</v>
      </c>
      <c r="E230" s="5">
        <v>5</v>
      </c>
      <c r="F230" s="6"/>
      <c r="G230" s="6">
        <f>ROUND(E230*F230,2)</f>
        <v>0</v>
      </c>
    </row>
    <row r="231" spans="1:7" x14ac:dyDescent="0.3">
      <c r="A231" s="3" t="s">
        <v>521</v>
      </c>
      <c r="B231" s="3" t="s">
        <v>522</v>
      </c>
      <c r="C231" s="3" t="s">
        <v>523</v>
      </c>
      <c r="D231" s="4" t="s">
        <v>21</v>
      </c>
      <c r="E231" s="5">
        <v>10</v>
      </c>
      <c r="F231" s="6"/>
      <c r="G231" s="6">
        <f>ROUND(E231*F231,2)</f>
        <v>0</v>
      </c>
    </row>
    <row r="232" spans="1:7" x14ac:dyDescent="0.3">
      <c r="A232" s="3" t="s">
        <v>524</v>
      </c>
      <c r="B232" s="3" t="s">
        <v>525</v>
      </c>
      <c r="C232" s="3" t="s">
        <v>526</v>
      </c>
      <c r="D232" s="4" t="s">
        <v>21</v>
      </c>
      <c r="E232" s="5">
        <v>15</v>
      </c>
      <c r="F232" s="6"/>
      <c r="G232" s="6">
        <f>ROUND(E232*F232,2)</f>
        <v>0</v>
      </c>
    </row>
    <row r="233" spans="1:7" ht="27.6" x14ac:dyDescent="0.3">
      <c r="A233" s="3" t="s">
        <v>527</v>
      </c>
      <c r="B233" s="3" t="s">
        <v>90</v>
      </c>
      <c r="C233" s="3" t="s">
        <v>528</v>
      </c>
      <c r="D233" s="4" t="s">
        <v>284</v>
      </c>
      <c r="E233" s="5">
        <v>1</v>
      </c>
      <c r="F233" s="6"/>
      <c r="G233" s="6">
        <f>ROUND(E233*F233,2)</f>
        <v>0</v>
      </c>
    </row>
    <row r="234" spans="1:7" x14ac:dyDescent="0.3">
      <c r="A234" s="7"/>
      <c r="B234" s="7"/>
      <c r="C234" s="7" t="s">
        <v>529</v>
      </c>
      <c r="D234" s="7"/>
      <c r="E234" s="7"/>
      <c r="F234" s="7"/>
      <c r="G234" s="7">
        <f>SUM(G229:G233)</f>
        <v>0</v>
      </c>
    </row>
    <row r="235" spans="1:7" x14ac:dyDescent="0.3">
      <c r="A235" s="2" t="s">
        <v>530</v>
      </c>
      <c r="B235" s="2"/>
      <c r="C235" s="2" t="s">
        <v>531</v>
      </c>
      <c r="D235" s="2"/>
      <c r="E235" s="2"/>
      <c r="F235" s="2"/>
      <c r="G235" s="2"/>
    </row>
    <row r="236" spans="1:7" x14ac:dyDescent="0.3">
      <c r="A236" s="3" t="s">
        <v>532</v>
      </c>
      <c r="B236" s="3" t="s">
        <v>533</v>
      </c>
      <c r="C236" s="3" t="s">
        <v>534</v>
      </c>
      <c r="D236" s="4" t="s">
        <v>21</v>
      </c>
      <c r="E236" s="5">
        <v>1</v>
      </c>
      <c r="F236" s="6"/>
      <c r="G236" s="6">
        <f>ROUND(E236*F236,2)</f>
        <v>0</v>
      </c>
    </row>
    <row r="237" spans="1:7" ht="27.6" x14ac:dyDescent="0.3">
      <c r="A237" s="3" t="s">
        <v>535</v>
      </c>
      <c r="B237" s="3" t="s">
        <v>533</v>
      </c>
      <c r="C237" s="3" t="s">
        <v>536</v>
      </c>
      <c r="D237" s="4" t="s">
        <v>21</v>
      </c>
      <c r="E237" s="5">
        <v>1</v>
      </c>
      <c r="F237" s="6"/>
      <c r="G237" s="6">
        <f>ROUND(E237*F237,2)</f>
        <v>0</v>
      </c>
    </row>
    <row r="238" spans="1:7" ht="27.6" x14ac:dyDescent="0.3">
      <c r="A238" s="3" t="s">
        <v>537</v>
      </c>
      <c r="B238" s="3" t="s">
        <v>533</v>
      </c>
      <c r="C238" s="3" t="s">
        <v>538</v>
      </c>
      <c r="D238" s="4" t="s">
        <v>21</v>
      </c>
      <c r="E238" s="5">
        <v>1</v>
      </c>
      <c r="F238" s="6"/>
      <c r="G238" s="6">
        <f>ROUND(E238*F238,2)</f>
        <v>0</v>
      </c>
    </row>
    <row r="239" spans="1:7" x14ac:dyDescent="0.3">
      <c r="A239" s="7"/>
      <c r="B239" s="7"/>
      <c r="C239" s="7" t="s">
        <v>539</v>
      </c>
      <c r="D239" s="7"/>
      <c r="E239" s="7"/>
      <c r="F239" s="7"/>
      <c r="G239" s="7">
        <f>SUM(G236:G238)</f>
        <v>0</v>
      </c>
    </row>
    <row r="240" spans="1:7" x14ac:dyDescent="0.3">
      <c r="A240" s="2" t="s">
        <v>540</v>
      </c>
      <c r="B240" s="2"/>
      <c r="C240" s="2" t="s">
        <v>541</v>
      </c>
      <c r="D240" s="2"/>
      <c r="E240" s="2"/>
      <c r="F240" s="2"/>
      <c r="G240" s="2"/>
    </row>
    <row r="241" spans="1:7" ht="27.6" x14ac:dyDescent="0.3">
      <c r="A241" s="3" t="s">
        <v>542</v>
      </c>
      <c r="B241" s="3" t="s">
        <v>543</v>
      </c>
      <c r="C241" s="3" t="s">
        <v>544</v>
      </c>
      <c r="D241" s="4" t="s">
        <v>206</v>
      </c>
      <c r="E241" s="5">
        <v>10</v>
      </c>
      <c r="F241" s="6"/>
      <c r="G241" s="6">
        <f t="shared" ref="G241:G253" si="13">ROUND(E241*F241,2)</f>
        <v>0</v>
      </c>
    </row>
    <row r="242" spans="1:7" ht="27.6" x14ac:dyDescent="0.3">
      <c r="A242" s="3" t="s">
        <v>545</v>
      </c>
      <c r="B242" s="3" t="s">
        <v>543</v>
      </c>
      <c r="C242" s="3" t="s">
        <v>546</v>
      </c>
      <c r="D242" s="4" t="s">
        <v>206</v>
      </c>
      <c r="E242" s="5">
        <v>2</v>
      </c>
      <c r="F242" s="6"/>
      <c r="G242" s="6">
        <f t="shared" si="13"/>
        <v>0</v>
      </c>
    </row>
    <row r="243" spans="1:7" ht="27.6" x14ac:dyDescent="0.3">
      <c r="A243" s="3" t="s">
        <v>547</v>
      </c>
      <c r="B243" s="3" t="s">
        <v>543</v>
      </c>
      <c r="C243" s="3" t="s">
        <v>548</v>
      </c>
      <c r="D243" s="4" t="s">
        <v>206</v>
      </c>
      <c r="E243" s="5">
        <v>2</v>
      </c>
      <c r="F243" s="6"/>
      <c r="G243" s="6">
        <f t="shared" si="13"/>
        <v>0</v>
      </c>
    </row>
    <row r="244" spans="1:7" x14ac:dyDescent="0.3">
      <c r="A244" s="3" t="s">
        <v>549</v>
      </c>
      <c r="B244" s="3" t="s">
        <v>543</v>
      </c>
      <c r="C244" s="3" t="s">
        <v>550</v>
      </c>
      <c r="D244" s="4" t="s">
        <v>206</v>
      </c>
      <c r="E244" s="5">
        <v>1</v>
      </c>
      <c r="F244" s="6"/>
      <c r="G244" s="6">
        <f t="shared" si="13"/>
        <v>0</v>
      </c>
    </row>
    <row r="245" spans="1:7" ht="69" x14ac:dyDescent="0.3">
      <c r="A245" s="3" t="s">
        <v>551</v>
      </c>
      <c r="B245" s="3" t="s">
        <v>543</v>
      </c>
      <c r="C245" s="3" t="s">
        <v>552</v>
      </c>
      <c r="D245" s="4" t="s">
        <v>206</v>
      </c>
      <c r="E245" s="5">
        <v>2</v>
      </c>
      <c r="F245" s="6"/>
      <c r="G245" s="6">
        <f t="shared" si="13"/>
        <v>0</v>
      </c>
    </row>
    <row r="246" spans="1:7" ht="55.2" x14ac:dyDescent="0.3">
      <c r="A246" s="3" t="s">
        <v>553</v>
      </c>
      <c r="B246" s="3" t="s">
        <v>543</v>
      </c>
      <c r="C246" s="3" t="s">
        <v>554</v>
      </c>
      <c r="D246" s="4" t="s">
        <v>206</v>
      </c>
      <c r="E246" s="5">
        <v>2</v>
      </c>
      <c r="F246" s="6"/>
      <c r="G246" s="6">
        <f t="shared" si="13"/>
        <v>0</v>
      </c>
    </row>
    <row r="247" spans="1:7" ht="55.2" x14ac:dyDescent="0.3">
      <c r="A247" s="3" t="s">
        <v>555</v>
      </c>
      <c r="B247" s="3" t="s">
        <v>543</v>
      </c>
      <c r="C247" s="3" t="s">
        <v>556</v>
      </c>
      <c r="D247" s="4" t="s">
        <v>206</v>
      </c>
      <c r="E247" s="5">
        <v>1</v>
      </c>
      <c r="F247" s="6"/>
      <c r="G247" s="6">
        <f t="shared" si="13"/>
        <v>0</v>
      </c>
    </row>
    <row r="248" spans="1:7" ht="27.6" x14ac:dyDescent="0.3">
      <c r="A248" s="3" t="s">
        <v>557</v>
      </c>
      <c r="B248" s="3" t="s">
        <v>390</v>
      </c>
      <c r="C248" s="3" t="s">
        <v>558</v>
      </c>
      <c r="D248" s="4" t="s">
        <v>92</v>
      </c>
      <c r="E248" s="5">
        <v>2</v>
      </c>
      <c r="F248" s="6"/>
      <c r="G248" s="6">
        <f t="shared" si="13"/>
        <v>0</v>
      </c>
    </row>
    <row r="249" spans="1:7" ht="55.2" x14ac:dyDescent="0.3">
      <c r="A249" s="3" t="s">
        <v>559</v>
      </c>
      <c r="B249" s="3" t="s">
        <v>560</v>
      </c>
      <c r="C249" s="3" t="s">
        <v>561</v>
      </c>
      <c r="D249" s="4" t="s">
        <v>21</v>
      </c>
      <c r="E249" s="5">
        <v>8</v>
      </c>
      <c r="F249" s="6"/>
      <c r="G249" s="6">
        <f t="shared" si="13"/>
        <v>0</v>
      </c>
    </row>
    <row r="250" spans="1:7" ht="27.6" x14ac:dyDescent="0.3">
      <c r="A250" s="3" t="s">
        <v>562</v>
      </c>
      <c r="B250" s="3" t="s">
        <v>563</v>
      </c>
      <c r="C250" s="3" t="s">
        <v>564</v>
      </c>
      <c r="D250" s="4" t="s">
        <v>21</v>
      </c>
      <c r="E250" s="5">
        <v>8</v>
      </c>
      <c r="F250" s="6"/>
      <c r="G250" s="6">
        <f t="shared" si="13"/>
        <v>0</v>
      </c>
    </row>
    <row r="251" spans="1:7" x14ac:dyDescent="0.3">
      <c r="A251" s="3" t="s">
        <v>565</v>
      </c>
      <c r="B251" s="3" t="s">
        <v>566</v>
      </c>
      <c r="C251" s="3" t="s">
        <v>567</v>
      </c>
      <c r="D251" s="4" t="s">
        <v>21</v>
      </c>
      <c r="E251" s="5">
        <v>3</v>
      </c>
      <c r="F251" s="6"/>
      <c r="G251" s="6">
        <f t="shared" si="13"/>
        <v>0</v>
      </c>
    </row>
    <row r="252" spans="1:7" x14ac:dyDescent="0.3">
      <c r="A252" s="3" t="s">
        <v>568</v>
      </c>
      <c r="B252" s="3" t="s">
        <v>569</v>
      </c>
      <c r="C252" s="3" t="s">
        <v>570</v>
      </c>
      <c r="D252" s="4" t="s">
        <v>21</v>
      </c>
      <c r="E252" s="5">
        <v>3</v>
      </c>
      <c r="F252" s="6"/>
      <c r="G252" s="6">
        <f t="shared" si="13"/>
        <v>0</v>
      </c>
    </row>
    <row r="253" spans="1:7" x14ac:dyDescent="0.3">
      <c r="A253" s="3" t="s">
        <v>571</v>
      </c>
      <c r="B253" s="3" t="s">
        <v>572</v>
      </c>
      <c r="C253" s="3" t="s">
        <v>573</v>
      </c>
      <c r="D253" s="4" t="s">
        <v>21</v>
      </c>
      <c r="E253" s="5">
        <v>2</v>
      </c>
      <c r="F253" s="6"/>
      <c r="G253" s="6">
        <f t="shared" si="13"/>
        <v>0</v>
      </c>
    </row>
    <row r="254" spans="1:7" x14ac:dyDescent="0.3">
      <c r="A254" s="7"/>
      <c r="B254" s="7"/>
      <c r="C254" s="7" t="s">
        <v>574</v>
      </c>
      <c r="D254" s="7"/>
      <c r="E254" s="7"/>
      <c r="F254" s="7"/>
      <c r="G254" s="7">
        <f>SUM(G241:G253)</f>
        <v>0</v>
      </c>
    </row>
    <row r="255" spans="1:7" x14ac:dyDescent="0.3">
      <c r="A255" s="2" t="s">
        <v>575</v>
      </c>
      <c r="B255" s="2"/>
      <c r="C255" s="2" t="s">
        <v>576</v>
      </c>
      <c r="D255" s="2"/>
      <c r="E255" s="2"/>
      <c r="F255" s="2"/>
      <c r="G255" s="2"/>
    </row>
    <row r="256" spans="1:7" x14ac:dyDescent="0.3">
      <c r="A256" s="3" t="s">
        <v>577</v>
      </c>
      <c r="B256" s="3" t="s">
        <v>566</v>
      </c>
      <c r="C256" s="3" t="s">
        <v>578</v>
      </c>
      <c r="D256" s="4" t="s">
        <v>21</v>
      </c>
      <c r="E256" s="5">
        <v>4</v>
      </c>
      <c r="F256" s="6"/>
      <c r="G256" s="6">
        <f t="shared" ref="G256:G263" si="14">ROUND(E256*F256,2)</f>
        <v>0</v>
      </c>
    </row>
    <row r="257" spans="1:7" ht="41.4" x14ac:dyDescent="0.3">
      <c r="A257" s="3" t="s">
        <v>579</v>
      </c>
      <c r="B257" s="3" t="s">
        <v>580</v>
      </c>
      <c r="C257" s="3" t="s">
        <v>581</v>
      </c>
      <c r="D257" s="4" t="s">
        <v>24</v>
      </c>
      <c r="E257" s="5">
        <v>100</v>
      </c>
      <c r="F257" s="6"/>
      <c r="G257" s="6">
        <f t="shared" si="14"/>
        <v>0</v>
      </c>
    </row>
    <row r="258" spans="1:7" x14ac:dyDescent="0.3">
      <c r="A258" s="3" t="s">
        <v>582</v>
      </c>
      <c r="B258" s="3" t="s">
        <v>583</v>
      </c>
      <c r="C258" s="3" t="s">
        <v>584</v>
      </c>
      <c r="D258" s="4" t="s">
        <v>21</v>
      </c>
      <c r="E258" s="5">
        <v>2</v>
      </c>
      <c r="F258" s="6"/>
      <c r="G258" s="6">
        <f t="shared" si="14"/>
        <v>0</v>
      </c>
    </row>
    <row r="259" spans="1:7" x14ac:dyDescent="0.3">
      <c r="A259" s="3" t="s">
        <v>585</v>
      </c>
      <c r="B259" s="3" t="s">
        <v>586</v>
      </c>
      <c r="C259" s="3" t="s">
        <v>587</v>
      </c>
      <c r="D259" s="4" t="s">
        <v>24</v>
      </c>
      <c r="E259" s="5">
        <v>30</v>
      </c>
      <c r="F259" s="6"/>
      <c r="G259" s="6">
        <f t="shared" si="14"/>
        <v>0</v>
      </c>
    </row>
    <row r="260" spans="1:7" ht="41.4" x14ac:dyDescent="0.3">
      <c r="A260" s="3" t="s">
        <v>588</v>
      </c>
      <c r="B260" s="3" t="s">
        <v>589</v>
      </c>
      <c r="C260" s="3" t="s">
        <v>590</v>
      </c>
      <c r="D260" s="4" t="s">
        <v>24</v>
      </c>
      <c r="E260" s="5">
        <v>40</v>
      </c>
      <c r="F260" s="6"/>
      <c r="G260" s="6">
        <f t="shared" si="14"/>
        <v>0</v>
      </c>
    </row>
    <row r="261" spans="1:7" ht="41.4" x14ac:dyDescent="0.3">
      <c r="A261" s="3" t="s">
        <v>591</v>
      </c>
      <c r="B261" s="3" t="s">
        <v>592</v>
      </c>
      <c r="C261" s="3" t="s">
        <v>593</v>
      </c>
      <c r="D261" s="4" t="s">
        <v>21</v>
      </c>
      <c r="E261" s="5">
        <v>3</v>
      </c>
      <c r="F261" s="6"/>
      <c r="G261" s="6">
        <f t="shared" si="14"/>
        <v>0</v>
      </c>
    </row>
    <row r="262" spans="1:7" ht="41.4" x14ac:dyDescent="0.3">
      <c r="A262" s="3" t="s">
        <v>594</v>
      </c>
      <c r="B262" s="3" t="s">
        <v>595</v>
      </c>
      <c r="C262" s="3" t="s">
        <v>596</v>
      </c>
      <c r="D262" s="4" t="s">
        <v>21</v>
      </c>
      <c r="E262" s="5">
        <v>9</v>
      </c>
      <c r="F262" s="6"/>
      <c r="G262" s="6">
        <f t="shared" si="14"/>
        <v>0</v>
      </c>
    </row>
    <row r="263" spans="1:7" ht="41.4" x14ac:dyDescent="0.3">
      <c r="A263" s="3" t="s">
        <v>597</v>
      </c>
      <c r="B263" s="3" t="s">
        <v>598</v>
      </c>
      <c r="C263" s="3" t="s">
        <v>599</v>
      </c>
      <c r="D263" s="4" t="s">
        <v>284</v>
      </c>
      <c r="E263" s="5">
        <v>3</v>
      </c>
      <c r="F263" s="6"/>
      <c r="G263" s="6">
        <f t="shared" si="14"/>
        <v>0</v>
      </c>
    </row>
    <row r="264" spans="1:7" ht="27.6" x14ac:dyDescent="0.3">
      <c r="A264" s="7"/>
      <c r="B264" s="7"/>
      <c r="C264" s="7" t="s">
        <v>600</v>
      </c>
      <c r="D264" s="7"/>
      <c r="E264" s="7"/>
      <c r="F264" s="7"/>
      <c r="G264" s="7">
        <f>SUM(G256:G263)</f>
        <v>0</v>
      </c>
    </row>
    <row r="265" spans="1:7" ht="27.6" x14ac:dyDescent="0.3">
      <c r="A265" s="2" t="s">
        <v>601</v>
      </c>
      <c r="B265" s="2"/>
      <c r="C265" s="2" t="s">
        <v>602</v>
      </c>
      <c r="D265" s="2"/>
      <c r="E265" s="2"/>
      <c r="F265" s="2"/>
      <c r="G265" s="2"/>
    </row>
    <row r="266" spans="1:7" ht="55.2" x14ac:dyDescent="0.3">
      <c r="A266" s="3" t="s">
        <v>603</v>
      </c>
      <c r="B266" s="3" t="s">
        <v>560</v>
      </c>
      <c r="C266" s="3" t="s">
        <v>561</v>
      </c>
      <c r="D266" s="4" t="s">
        <v>21</v>
      </c>
      <c r="E266" s="5">
        <v>89</v>
      </c>
      <c r="F266" s="6"/>
      <c r="G266" s="6">
        <f t="shared" ref="G266:G298" si="15">ROUND(E266*F266,2)</f>
        <v>0</v>
      </c>
    </row>
    <row r="267" spans="1:7" ht="27.6" x14ac:dyDescent="0.3">
      <c r="A267" s="3" t="s">
        <v>604</v>
      </c>
      <c r="B267" s="3" t="s">
        <v>563</v>
      </c>
      <c r="C267" s="3" t="s">
        <v>564</v>
      </c>
      <c r="D267" s="4" t="s">
        <v>21</v>
      </c>
      <c r="E267" s="5">
        <v>89</v>
      </c>
      <c r="F267" s="6"/>
      <c r="G267" s="6">
        <f t="shared" si="15"/>
        <v>0</v>
      </c>
    </row>
    <row r="268" spans="1:7" x14ac:dyDescent="0.3">
      <c r="A268" s="3" t="s">
        <v>605</v>
      </c>
      <c r="B268" s="3" t="s">
        <v>606</v>
      </c>
      <c r="C268" s="3" t="s">
        <v>607</v>
      </c>
      <c r="D268" s="4" t="s">
        <v>21</v>
      </c>
      <c r="E268" s="5">
        <v>1</v>
      </c>
      <c r="F268" s="6"/>
      <c r="G268" s="6">
        <f t="shared" si="15"/>
        <v>0</v>
      </c>
    </row>
    <row r="269" spans="1:7" x14ac:dyDescent="0.3">
      <c r="A269" s="3" t="s">
        <v>608</v>
      </c>
      <c r="B269" s="3" t="s">
        <v>606</v>
      </c>
      <c r="C269" s="3" t="s">
        <v>609</v>
      </c>
      <c r="D269" s="4" t="s">
        <v>21</v>
      </c>
      <c r="E269" s="5">
        <v>2</v>
      </c>
      <c r="F269" s="6"/>
      <c r="G269" s="6">
        <f t="shared" si="15"/>
        <v>0</v>
      </c>
    </row>
    <row r="270" spans="1:7" x14ac:dyDescent="0.3">
      <c r="A270" s="3" t="s">
        <v>610</v>
      </c>
      <c r="B270" s="3" t="s">
        <v>611</v>
      </c>
      <c r="C270" s="3" t="s">
        <v>612</v>
      </c>
      <c r="D270" s="4" t="s">
        <v>21</v>
      </c>
      <c r="E270" s="5">
        <v>10</v>
      </c>
      <c r="F270" s="6"/>
      <c r="G270" s="6">
        <f t="shared" si="15"/>
        <v>0</v>
      </c>
    </row>
    <row r="271" spans="1:7" x14ac:dyDescent="0.3">
      <c r="A271" s="3" t="s">
        <v>613</v>
      </c>
      <c r="B271" s="3" t="s">
        <v>614</v>
      </c>
      <c r="C271" s="3" t="s">
        <v>615</v>
      </c>
      <c r="D271" s="4" t="s">
        <v>21</v>
      </c>
      <c r="E271" s="5">
        <v>5</v>
      </c>
      <c r="F271" s="6"/>
      <c r="G271" s="6">
        <f t="shared" si="15"/>
        <v>0</v>
      </c>
    </row>
    <row r="272" spans="1:7" x14ac:dyDescent="0.3">
      <c r="A272" s="3" t="s">
        <v>616</v>
      </c>
      <c r="B272" s="3" t="s">
        <v>614</v>
      </c>
      <c r="C272" s="3" t="s">
        <v>617</v>
      </c>
      <c r="D272" s="4" t="s">
        <v>21</v>
      </c>
      <c r="E272" s="5">
        <v>4</v>
      </c>
      <c r="F272" s="6"/>
      <c r="G272" s="6">
        <f t="shared" si="15"/>
        <v>0</v>
      </c>
    </row>
    <row r="273" spans="1:7" ht="41.4" x14ac:dyDescent="0.3">
      <c r="A273" s="3" t="s">
        <v>618</v>
      </c>
      <c r="B273" s="3" t="s">
        <v>619</v>
      </c>
      <c r="C273" s="3" t="s">
        <v>620</v>
      </c>
      <c r="D273" s="4" t="s">
        <v>24</v>
      </c>
      <c r="E273" s="5">
        <v>200</v>
      </c>
      <c r="F273" s="6"/>
      <c r="G273" s="6">
        <f t="shared" si="15"/>
        <v>0</v>
      </c>
    </row>
    <row r="274" spans="1:7" ht="41.4" x14ac:dyDescent="0.3">
      <c r="A274" s="3" t="s">
        <v>621</v>
      </c>
      <c r="B274" s="3" t="s">
        <v>622</v>
      </c>
      <c r="C274" s="3" t="s">
        <v>623</v>
      </c>
      <c r="D274" s="4" t="s">
        <v>24</v>
      </c>
      <c r="E274" s="5">
        <v>20</v>
      </c>
      <c r="F274" s="6"/>
      <c r="G274" s="6">
        <f t="shared" si="15"/>
        <v>0</v>
      </c>
    </row>
    <row r="275" spans="1:7" ht="41.4" x14ac:dyDescent="0.3">
      <c r="A275" s="3" t="s">
        <v>624</v>
      </c>
      <c r="B275" s="3" t="s">
        <v>625</v>
      </c>
      <c r="C275" s="3" t="s">
        <v>626</v>
      </c>
      <c r="D275" s="4" t="s">
        <v>24</v>
      </c>
      <c r="E275" s="5">
        <v>20</v>
      </c>
      <c r="F275" s="6"/>
      <c r="G275" s="6">
        <f t="shared" si="15"/>
        <v>0</v>
      </c>
    </row>
    <row r="276" spans="1:7" ht="41.4" x14ac:dyDescent="0.3">
      <c r="A276" s="3" t="s">
        <v>627</v>
      </c>
      <c r="B276" s="3" t="s">
        <v>625</v>
      </c>
      <c r="C276" s="3" t="s">
        <v>628</v>
      </c>
      <c r="D276" s="4" t="s">
        <v>24</v>
      </c>
      <c r="E276" s="5">
        <v>20</v>
      </c>
      <c r="F276" s="6"/>
      <c r="G276" s="6">
        <f t="shared" si="15"/>
        <v>0</v>
      </c>
    </row>
    <row r="277" spans="1:7" ht="41.4" x14ac:dyDescent="0.3">
      <c r="A277" s="3" t="s">
        <v>629</v>
      </c>
      <c r="B277" s="3" t="s">
        <v>630</v>
      </c>
      <c r="C277" s="3" t="s">
        <v>631</v>
      </c>
      <c r="D277" s="4" t="s">
        <v>24</v>
      </c>
      <c r="E277" s="5">
        <v>70</v>
      </c>
      <c r="F277" s="6"/>
      <c r="G277" s="6">
        <f t="shared" si="15"/>
        <v>0</v>
      </c>
    </row>
    <row r="278" spans="1:7" ht="41.4" x14ac:dyDescent="0.3">
      <c r="A278" s="3" t="s">
        <v>632</v>
      </c>
      <c r="B278" s="3" t="s">
        <v>633</v>
      </c>
      <c r="C278" s="3" t="s">
        <v>634</v>
      </c>
      <c r="D278" s="4" t="s">
        <v>24</v>
      </c>
      <c r="E278" s="5">
        <v>150</v>
      </c>
      <c r="F278" s="6"/>
      <c r="G278" s="6">
        <f t="shared" si="15"/>
        <v>0</v>
      </c>
    </row>
    <row r="279" spans="1:7" ht="41.4" x14ac:dyDescent="0.3">
      <c r="A279" s="3" t="s">
        <v>635</v>
      </c>
      <c r="B279" s="3" t="s">
        <v>622</v>
      </c>
      <c r="C279" s="3" t="s">
        <v>636</v>
      </c>
      <c r="D279" s="4" t="s">
        <v>24</v>
      </c>
      <c r="E279" s="5">
        <v>10</v>
      </c>
      <c r="F279" s="6"/>
      <c r="G279" s="6">
        <f t="shared" si="15"/>
        <v>0</v>
      </c>
    </row>
    <row r="280" spans="1:7" ht="41.4" x14ac:dyDescent="0.3">
      <c r="A280" s="3" t="s">
        <v>637</v>
      </c>
      <c r="B280" s="3" t="s">
        <v>619</v>
      </c>
      <c r="C280" s="3" t="s">
        <v>638</v>
      </c>
      <c r="D280" s="4" t="s">
        <v>24</v>
      </c>
      <c r="E280" s="5">
        <v>80</v>
      </c>
      <c r="F280" s="6"/>
      <c r="G280" s="6">
        <f t="shared" si="15"/>
        <v>0</v>
      </c>
    </row>
    <row r="281" spans="1:7" ht="41.4" x14ac:dyDescent="0.3">
      <c r="A281" s="3" t="s">
        <v>639</v>
      </c>
      <c r="B281" s="3" t="s">
        <v>625</v>
      </c>
      <c r="C281" s="3" t="s">
        <v>640</v>
      </c>
      <c r="D281" s="4" t="s">
        <v>24</v>
      </c>
      <c r="E281" s="5">
        <v>10</v>
      </c>
      <c r="F281" s="6"/>
      <c r="G281" s="6">
        <f t="shared" si="15"/>
        <v>0</v>
      </c>
    </row>
    <row r="282" spans="1:7" ht="41.4" x14ac:dyDescent="0.3">
      <c r="A282" s="3" t="s">
        <v>641</v>
      </c>
      <c r="B282" s="3" t="s">
        <v>625</v>
      </c>
      <c r="C282" s="3" t="s">
        <v>642</v>
      </c>
      <c r="D282" s="4" t="s">
        <v>24</v>
      </c>
      <c r="E282" s="5">
        <v>10</v>
      </c>
      <c r="F282" s="6"/>
      <c r="G282" s="6">
        <f t="shared" si="15"/>
        <v>0</v>
      </c>
    </row>
    <row r="283" spans="1:7" ht="41.4" x14ac:dyDescent="0.3">
      <c r="A283" s="3" t="s">
        <v>643</v>
      </c>
      <c r="B283" s="3" t="s">
        <v>633</v>
      </c>
      <c r="C283" s="3" t="s">
        <v>644</v>
      </c>
      <c r="D283" s="4" t="s">
        <v>24</v>
      </c>
      <c r="E283" s="5">
        <v>80</v>
      </c>
      <c r="F283" s="6"/>
      <c r="G283" s="6">
        <f t="shared" si="15"/>
        <v>0</v>
      </c>
    </row>
    <row r="284" spans="1:7" ht="41.4" x14ac:dyDescent="0.3">
      <c r="A284" s="3" t="s">
        <v>645</v>
      </c>
      <c r="B284" s="3" t="s">
        <v>622</v>
      </c>
      <c r="C284" s="3" t="s">
        <v>646</v>
      </c>
      <c r="D284" s="4" t="s">
        <v>24</v>
      </c>
      <c r="E284" s="5">
        <v>10</v>
      </c>
      <c r="F284" s="6"/>
      <c r="G284" s="6">
        <f t="shared" si="15"/>
        <v>0</v>
      </c>
    </row>
    <row r="285" spans="1:7" ht="41.4" x14ac:dyDescent="0.3">
      <c r="A285" s="3" t="s">
        <v>647</v>
      </c>
      <c r="B285" s="3" t="s">
        <v>619</v>
      </c>
      <c r="C285" s="3" t="s">
        <v>648</v>
      </c>
      <c r="D285" s="4" t="s">
        <v>24</v>
      </c>
      <c r="E285" s="5">
        <v>20</v>
      </c>
      <c r="F285" s="6"/>
      <c r="G285" s="6">
        <f t="shared" si="15"/>
        <v>0</v>
      </c>
    </row>
    <row r="286" spans="1:7" ht="41.4" x14ac:dyDescent="0.3">
      <c r="A286" s="3" t="s">
        <v>649</v>
      </c>
      <c r="B286" s="3" t="s">
        <v>625</v>
      </c>
      <c r="C286" s="3" t="s">
        <v>650</v>
      </c>
      <c r="D286" s="4" t="s">
        <v>24</v>
      </c>
      <c r="E286" s="5">
        <v>10</v>
      </c>
      <c r="F286" s="6"/>
      <c r="G286" s="6">
        <f t="shared" si="15"/>
        <v>0</v>
      </c>
    </row>
    <row r="287" spans="1:7" ht="41.4" x14ac:dyDescent="0.3">
      <c r="A287" s="3" t="s">
        <v>651</v>
      </c>
      <c r="B287" s="3" t="s">
        <v>625</v>
      </c>
      <c r="C287" s="3" t="s">
        <v>652</v>
      </c>
      <c r="D287" s="4" t="s">
        <v>24</v>
      </c>
      <c r="E287" s="5">
        <v>10</v>
      </c>
      <c r="F287" s="6"/>
      <c r="G287" s="6">
        <f t="shared" si="15"/>
        <v>0</v>
      </c>
    </row>
    <row r="288" spans="1:7" ht="41.4" x14ac:dyDescent="0.3">
      <c r="A288" s="3" t="s">
        <v>653</v>
      </c>
      <c r="B288" s="3" t="s">
        <v>633</v>
      </c>
      <c r="C288" s="3" t="s">
        <v>654</v>
      </c>
      <c r="D288" s="4" t="s">
        <v>24</v>
      </c>
      <c r="E288" s="5">
        <v>50</v>
      </c>
      <c r="F288" s="6"/>
      <c r="G288" s="6">
        <f t="shared" si="15"/>
        <v>0</v>
      </c>
    </row>
    <row r="289" spans="1:7" ht="41.4" x14ac:dyDescent="0.3">
      <c r="A289" s="3" t="s">
        <v>655</v>
      </c>
      <c r="B289" s="3" t="s">
        <v>619</v>
      </c>
      <c r="C289" s="3" t="s">
        <v>656</v>
      </c>
      <c r="D289" s="4" t="s">
        <v>24</v>
      </c>
      <c r="E289" s="5">
        <v>15</v>
      </c>
      <c r="F289" s="6"/>
      <c r="G289" s="6">
        <f t="shared" si="15"/>
        <v>0</v>
      </c>
    </row>
    <row r="290" spans="1:7" ht="41.4" x14ac:dyDescent="0.3">
      <c r="A290" s="3" t="s">
        <v>657</v>
      </c>
      <c r="B290" s="3" t="s">
        <v>625</v>
      </c>
      <c r="C290" s="3" t="s">
        <v>658</v>
      </c>
      <c r="D290" s="4" t="s">
        <v>24</v>
      </c>
      <c r="E290" s="5">
        <v>4</v>
      </c>
      <c r="F290" s="6"/>
      <c r="G290" s="6">
        <f t="shared" si="15"/>
        <v>0</v>
      </c>
    </row>
    <row r="291" spans="1:7" ht="41.4" x14ac:dyDescent="0.3">
      <c r="A291" s="3" t="s">
        <v>659</v>
      </c>
      <c r="B291" s="3" t="s">
        <v>633</v>
      </c>
      <c r="C291" s="3" t="s">
        <v>660</v>
      </c>
      <c r="D291" s="4" t="s">
        <v>24</v>
      </c>
      <c r="E291" s="5">
        <v>2</v>
      </c>
      <c r="F291" s="6"/>
      <c r="G291" s="6">
        <f t="shared" si="15"/>
        <v>0</v>
      </c>
    </row>
    <row r="292" spans="1:7" ht="27.6" x14ac:dyDescent="0.3">
      <c r="A292" s="3" t="s">
        <v>661</v>
      </c>
      <c r="B292" s="3" t="s">
        <v>662</v>
      </c>
      <c r="C292" s="3" t="s">
        <v>663</v>
      </c>
      <c r="D292" s="4" t="s">
        <v>24</v>
      </c>
      <c r="E292" s="5">
        <v>280</v>
      </c>
      <c r="F292" s="6"/>
      <c r="G292" s="6">
        <f t="shared" si="15"/>
        <v>0</v>
      </c>
    </row>
    <row r="293" spans="1:7" x14ac:dyDescent="0.3">
      <c r="A293" s="3" t="s">
        <v>664</v>
      </c>
      <c r="B293" s="3" t="s">
        <v>665</v>
      </c>
      <c r="C293" s="3" t="s">
        <v>666</v>
      </c>
      <c r="D293" s="4" t="s">
        <v>24</v>
      </c>
      <c r="E293" s="5">
        <v>40</v>
      </c>
      <c r="F293" s="6"/>
      <c r="G293" s="6">
        <f t="shared" si="15"/>
        <v>0</v>
      </c>
    </row>
    <row r="294" spans="1:7" x14ac:dyDescent="0.3">
      <c r="A294" s="3" t="s">
        <v>667</v>
      </c>
      <c r="B294" s="3" t="s">
        <v>668</v>
      </c>
      <c r="C294" s="3" t="s">
        <v>669</v>
      </c>
      <c r="D294" s="4" t="s">
        <v>24</v>
      </c>
      <c r="E294" s="5">
        <v>320</v>
      </c>
      <c r="F294" s="6"/>
      <c r="G294" s="6">
        <f t="shared" si="15"/>
        <v>0</v>
      </c>
    </row>
    <row r="295" spans="1:7" ht="27.6" x14ac:dyDescent="0.3">
      <c r="A295" s="3" t="s">
        <v>670</v>
      </c>
      <c r="B295" s="3" t="s">
        <v>671</v>
      </c>
      <c r="C295" s="3" t="s">
        <v>672</v>
      </c>
      <c r="D295" s="4" t="s">
        <v>27</v>
      </c>
      <c r="E295" s="5">
        <v>0.8</v>
      </c>
      <c r="F295" s="6"/>
      <c r="G295" s="6">
        <f t="shared" si="15"/>
        <v>0</v>
      </c>
    </row>
    <row r="296" spans="1:7" x14ac:dyDescent="0.3">
      <c r="A296" s="3" t="s">
        <v>673</v>
      </c>
      <c r="B296" s="3" t="s">
        <v>674</v>
      </c>
      <c r="C296" s="3" t="s">
        <v>675</v>
      </c>
      <c r="D296" s="4" t="s">
        <v>24</v>
      </c>
      <c r="E296" s="5">
        <v>40</v>
      </c>
      <c r="F296" s="6"/>
      <c r="G296" s="6">
        <f t="shared" si="15"/>
        <v>0</v>
      </c>
    </row>
    <row r="297" spans="1:7" x14ac:dyDescent="0.3">
      <c r="A297" s="3" t="s">
        <v>676</v>
      </c>
      <c r="B297" s="3" t="s">
        <v>677</v>
      </c>
      <c r="C297" s="3" t="s">
        <v>678</v>
      </c>
      <c r="D297" s="4" t="s">
        <v>24</v>
      </c>
      <c r="E297" s="5">
        <v>40</v>
      </c>
      <c r="F297" s="6"/>
      <c r="G297" s="6">
        <f t="shared" si="15"/>
        <v>0</v>
      </c>
    </row>
    <row r="298" spans="1:7" ht="27.6" x14ac:dyDescent="0.3">
      <c r="A298" s="3" t="s">
        <v>679</v>
      </c>
      <c r="B298" s="3" t="s">
        <v>90</v>
      </c>
      <c r="C298" s="3" t="s">
        <v>377</v>
      </c>
      <c r="D298" s="4" t="s">
        <v>206</v>
      </c>
      <c r="E298" s="5">
        <v>1</v>
      </c>
      <c r="F298" s="6"/>
      <c r="G298" s="6">
        <f t="shared" si="15"/>
        <v>0</v>
      </c>
    </row>
    <row r="299" spans="1:7" ht="27.6" x14ac:dyDescent="0.3">
      <c r="A299" s="7"/>
      <c r="B299" s="7"/>
      <c r="C299" s="7" t="s">
        <v>680</v>
      </c>
      <c r="D299" s="7"/>
      <c r="E299" s="7"/>
      <c r="F299" s="7"/>
      <c r="G299" s="7">
        <f>SUM(G266:G298)</f>
        <v>0</v>
      </c>
    </row>
    <row r="300" spans="1:7" ht="27.6" x14ac:dyDescent="0.3">
      <c r="A300" s="7"/>
      <c r="B300" s="7"/>
      <c r="C300" s="7" t="s">
        <v>681</v>
      </c>
      <c r="D300" s="7"/>
      <c r="E300" s="7"/>
      <c r="F300" s="7"/>
      <c r="G300" s="7">
        <f>G234+G239+G254+G264+G299</f>
        <v>0</v>
      </c>
    </row>
    <row r="301" spans="1:7" x14ac:dyDescent="0.3">
      <c r="A301" s="2" t="s">
        <v>682</v>
      </c>
      <c r="B301" s="2"/>
      <c r="C301" s="2" t="s">
        <v>683</v>
      </c>
      <c r="D301" s="2"/>
      <c r="E301" s="2"/>
      <c r="F301" s="2"/>
      <c r="G301" s="2"/>
    </row>
    <row r="302" spans="1:7" x14ac:dyDescent="0.3">
      <c r="A302" s="2" t="s">
        <v>684</v>
      </c>
      <c r="B302" s="2"/>
      <c r="C302" s="2" t="s">
        <v>685</v>
      </c>
      <c r="D302" s="2"/>
      <c r="E302" s="2"/>
      <c r="F302" s="2"/>
      <c r="G302" s="2"/>
    </row>
    <row r="303" spans="1:7" x14ac:dyDescent="0.3">
      <c r="A303" s="3" t="s">
        <v>686</v>
      </c>
      <c r="B303" s="3" t="s">
        <v>687</v>
      </c>
      <c r="C303" s="3" t="s">
        <v>688</v>
      </c>
      <c r="D303" s="4" t="s">
        <v>21</v>
      </c>
      <c r="E303" s="5">
        <v>1</v>
      </c>
      <c r="F303" s="6"/>
      <c r="G303" s="6">
        <f t="shared" ref="G303:G320" si="16">ROUND(E303*F303,2)</f>
        <v>0</v>
      </c>
    </row>
    <row r="304" spans="1:7" x14ac:dyDescent="0.3">
      <c r="A304" s="3" t="s">
        <v>689</v>
      </c>
      <c r="B304" s="3" t="s">
        <v>690</v>
      </c>
      <c r="C304" s="3" t="s">
        <v>691</v>
      </c>
      <c r="D304" s="4" t="s">
        <v>21</v>
      </c>
      <c r="E304" s="5">
        <v>2</v>
      </c>
      <c r="F304" s="6"/>
      <c r="G304" s="6">
        <f t="shared" si="16"/>
        <v>0</v>
      </c>
    </row>
    <row r="305" spans="1:7" x14ac:dyDescent="0.3">
      <c r="A305" s="3" t="s">
        <v>692</v>
      </c>
      <c r="B305" s="3" t="s">
        <v>693</v>
      </c>
      <c r="C305" s="3" t="s">
        <v>694</v>
      </c>
      <c r="D305" s="4" t="s">
        <v>21</v>
      </c>
      <c r="E305" s="5">
        <v>3</v>
      </c>
      <c r="F305" s="6"/>
      <c r="G305" s="6">
        <f t="shared" si="16"/>
        <v>0</v>
      </c>
    </row>
    <row r="306" spans="1:7" ht="27.6" x14ac:dyDescent="0.3">
      <c r="A306" s="3" t="s">
        <v>695</v>
      </c>
      <c r="B306" s="3" t="s">
        <v>0</v>
      </c>
      <c r="C306" s="3" t="s">
        <v>696</v>
      </c>
      <c r="D306" s="4" t="s">
        <v>92</v>
      </c>
      <c r="E306" s="5">
        <v>2</v>
      </c>
      <c r="F306" s="6"/>
      <c r="G306" s="6">
        <f t="shared" si="16"/>
        <v>0</v>
      </c>
    </row>
    <row r="307" spans="1:7" ht="27.6" x14ac:dyDescent="0.3">
      <c r="A307" s="3" t="s">
        <v>697</v>
      </c>
      <c r="B307" s="3" t="s">
        <v>698</v>
      </c>
      <c r="C307" s="3" t="s">
        <v>699</v>
      </c>
      <c r="D307" s="4" t="s">
        <v>206</v>
      </c>
      <c r="E307" s="5">
        <v>1</v>
      </c>
      <c r="F307" s="6"/>
      <c r="G307" s="6">
        <f t="shared" si="16"/>
        <v>0</v>
      </c>
    </row>
    <row r="308" spans="1:7" x14ac:dyDescent="0.3">
      <c r="A308" s="3" t="s">
        <v>700</v>
      </c>
      <c r="B308" s="3" t="s">
        <v>701</v>
      </c>
      <c r="C308" s="3" t="s">
        <v>702</v>
      </c>
      <c r="D308" s="4" t="s">
        <v>206</v>
      </c>
      <c r="E308" s="5">
        <v>1</v>
      </c>
      <c r="F308" s="6"/>
      <c r="G308" s="6">
        <f t="shared" si="16"/>
        <v>0</v>
      </c>
    </row>
    <row r="309" spans="1:7" ht="27.6" x14ac:dyDescent="0.3">
      <c r="A309" s="3" t="s">
        <v>703</v>
      </c>
      <c r="B309" s="3" t="s">
        <v>704</v>
      </c>
      <c r="C309" s="3" t="s">
        <v>705</v>
      </c>
      <c r="D309" s="4" t="s">
        <v>21</v>
      </c>
      <c r="E309" s="5">
        <v>2</v>
      </c>
      <c r="F309" s="6"/>
      <c r="G309" s="6">
        <f t="shared" si="16"/>
        <v>0</v>
      </c>
    </row>
    <row r="310" spans="1:7" x14ac:dyDescent="0.3">
      <c r="A310" s="3" t="s">
        <v>706</v>
      </c>
      <c r="B310" s="3" t="s">
        <v>707</v>
      </c>
      <c r="C310" s="3" t="s">
        <v>708</v>
      </c>
      <c r="D310" s="4" t="s">
        <v>21</v>
      </c>
      <c r="E310" s="5">
        <v>12</v>
      </c>
      <c r="F310" s="6"/>
      <c r="G310" s="6">
        <f t="shared" si="16"/>
        <v>0</v>
      </c>
    </row>
    <row r="311" spans="1:7" ht="27.6" x14ac:dyDescent="0.3">
      <c r="A311" s="3" t="s">
        <v>709</v>
      </c>
      <c r="B311" s="3" t="s">
        <v>710</v>
      </c>
      <c r="C311" s="3" t="s">
        <v>711</v>
      </c>
      <c r="D311" s="4" t="s">
        <v>24</v>
      </c>
      <c r="E311" s="5">
        <v>120</v>
      </c>
      <c r="F311" s="6"/>
      <c r="G311" s="6">
        <f t="shared" si="16"/>
        <v>0</v>
      </c>
    </row>
    <row r="312" spans="1:7" ht="27.6" x14ac:dyDescent="0.3">
      <c r="A312" s="3" t="s">
        <v>712</v>
      </c>
      <c r="B312" s="3" t="s">
        <v>713</v>
      </c>
      <c r="C312" s="3" t="s">
        <v>714</v>
      </c>
      <c r="D312" s="4" t="s">
        <v>21</v>
      </c>
      <c r="E312" s="5">
        <v>2</v>
      </c>
      <c r="F312" s="6"/>
      <c r="G312" s="6">
        <f t="shared" si="16"/>
        <v>0</v>
      </c>
    </row>
    <row r="313" spans="1:7" ht="27.6" x14ac:dyDescent="0.3">
      <c r="A313" s="3" t="s">
        <v>715</v>
      </c>
      <c r="B313" s="3" t="s">
        <v>713</v>
      </c>
      <c r="C313" s="3" t="s">
        <v>716</v>
      </c>
      <c r="D313" s="4" t="s">
        <v>21</v>
      </c>
      <c r="E313" s="5">
        <v>2</v>
      </c>
      <c r="F313" s="6"/>
      <c r="G313" s="6">
        <f t="shared" si="16"/>
        <v>0</v>
      </c>
    </row>
    <row r="314" spans="1:7" ht="27.6" x14ac:dyDescent="0.3">
      <c r="A314" s="3" t="s">
        <v>717</v>
      </c>
      <c r="B314" s="3" t="s">
        <v>625</v>
      </c>
      <c r="C314" s="3" t="s">
        <v>718</v>
      </c>
      <c r="D314" s="4" t="s">
        <v>24</v>
      </c>
      <c r="E314" s="5">
        <v>40</v>
      </c>
      <c r="F314" s="6"/>
      <c r="G314" s="6">
        <f t="shared" si="16"/>
        <v>0</v>
      </c>
    </row>
    <row r="315" spans="1:7" ht="27.6" x14ac:dyDescent="0.3">
      <c r="A315" s="3" t="s">
        <v>719</v>
      </c>
      <c r="B315" s="3" t="s">
        <v>630</v>
      </c>
      <c r="C315" s="3" t="s">
        <v>720</v>
      </c>
      <c r="D315" s="4" t="s">
        <v>24</v>
      </c>
      <c r="E315" s="5">
        <v>20</v>
      </c>
      <c r="F315" s="6"/>
      <c r="G315" s="6">
        <f t="shared" si="16"/>
        <v>0</v>
      </c>
    </row>
    <row r="316" spans="1:7" x14ac:dyDescent="0.3">
      <c r="A316" s="3" t="s">
        <v>721</v>
      </c>
      <c r="B316" s="3" t="s">
        <v>665</v>
      </c>
      <c r="C316" s="3" t="s">
        <v>666</v>
      </c>
      <c r="D316" s="4" t="s">
        <v>24</v>
      </c>
      <c r="E316" s="5">
        <v>40</v>
      </c>
      <c r="F316" s="6"/>
      <c r="G316" s="6">
        <f t="shared" si="16"/>
        <v>0</v>
      </c>
    </row>
    <row r="317" spans="1:7" x14ac:dyDescent="0.3">
      <c r="A317" s="3" t="s">
        <v>722</v>
      </c>
      <c r="B317" s="3" t="s">
        <v>668</v>
      </c>
      <c r="C317" s="3" t="s">
        <v>669</v>
      </c>
      <c r="D317" s="4" t="s">
        <v>24</v>
      </c>
      <c r="E317" s="5">
        <v>40</v>
      </c>
      <c r="F317" s="6"/>
      <c r="G317" s="6">
        <f t="shared" si="16"/>
        <v>0</v>
      </c>
    </row>
    <row r="318" spans="1:7" ht="27.6" x14ac:dyDescent="0.3">
      <c r="A318" s="3" t="s">
        <v>723</v>
      </c>
      <c r="B318" s="3" t="s">
        <v>671</v>
      </c>
      <c r="C318" s="3" t="s">
        <v>672</v>
      </c>
      <c r="D318" s="4" t="s">
        <v>27</v>
      </c>
      <c r="E318" s="5">
        <v>0.1</v>
      </c>
      <c r="F318" s="6"/>
      <c r="G318" s="6">
        <f t="shared" si="16"/>
        <v>0</v>
      </c>
    </row>
    <row r="319" spans="1:7" x14ac:dyDescent="0.3">
      <c r="A319" s="3" t="s">
        <v>724</v>
      </c>
      <c r="B319" s="3" t="s">
        <v>677</v>
      </c>
      <c r="C319" s="3" t="s">
        <v>678</v>
      </c>
      <c r="D319" s="4" t="s">
        <v>24</v>
      </c>
      <c r="E319" s="5">
        <v>40</v>
      </c>
      <c r="F319" s="6"/>
      <c r="G319" s="6">
        <f t="shared" si="16"/>
        <v>0</v>
      </c>
    </row>
    <row r="320" spans="1:7" x14ac:dyDescent="0.3">
      <c r="A320" s="3" t="s">
        <v>725</v>
      </c>
      <c r="B320" s="3" t="s">
        <v>0</v>
      </c>
      <c r="C320" s="3" t="s">
        <v>726</v>
      </c>
      <c r="D320" s="4" t="s">
        <v>21</v>
      </c>
      <c r="E320" s="5">
        <v>5</v>
      </c>
      <c r="F320" s="6"/>
      <c r="G320" s="6">
        <f t="shared" si="16"/>
        <v>0</v>
      </c>
    </row>
    <row r="321" spans="1:7" x14ac:dyDescent="0.3">
      <c r="A321" s="7"/>
      <c r="B321" s="7"/>
      <c r="C321" s="7" t="s">
        <v>727</v>
      </c>
      <c r="D321" s="7"/>
      <c r="E321" s="7"/>
      <c r="F321" s="7"/>
      <c r="G321" s="7">
        <f>SUM(G303:G320)</f>
        <v>0</v>
      </c>
    </row>
    <row r="322" spans="1:7" x14ac:dyDescent="0.3">
      <c r="A322" s="2" t="s">
        <v>728</v>
      </c>
      <c r="B322" s="2"/>
      <c r="C322" s="2" t="s">
        <v>729</v>
      </c>
      <c r="D322" s="2"/>
      <c r="E322" s="2"/>
      <c r="F322" s="2"/>
      <c r="G322" s="2"/>
    </row>
    <row r="323" spans="1:7" ht="27.6" x14ac:dyDescent="0.3">
      <c r="A323" s="3" t="s">
        <v>730</v>
      </c>
      <c r="B323" s="3" t="s">
        <v>731</v>
      </c>
      <c r="C323" s="3" t="s">
        <v>732</v>
      </c>
      <c r="D323" s="4" t="s">
        <v>21</v>
      </c>
      <c r="E323" s="5">
        <v>1</v>
      </c>
      <c r="F323" s="6"/>
      <c r="G323" s="6">
        <f t="shared" ref="G323:G355" si="17">ROUND(E323*F323,2)</f>
        <v>0</v>
      </c>
    </row>
    <row r="324" spans="1:7" x14ac:dyDescent="0.3">
      <c r="A324" s="3" t="s">
        <v>733</v>
      </c>
      <c r="B324" s="3" t="s">
        <v>734</v>
      </c>
      <c r="C324" s="3" t="s">
        <v>735</v>
      </c>
      <c r="D324" s="4" t="s">
        <v>21</v>
      </c>
      <c r="E324" s="5">
        <v>2</v>
      </c>
      <c r="F324" s="6"/>
      <c r="G324" s="6">
        <f t="shared" si="17"/>
        <v>0</v>
      </c>
    </row>
    <row r="325" spans="1:7" x14ac:dyDescent="0.3">
      <c r="A325" s="3" t="s">
        <v>736</v>
      </c>
      <c r="B325" s="3" t="s">
        <v>734</v>
      </c>
      <c r="C325" s="3" t="s">
        <v>737</v>
      </c>
      <c r="D325" s="4" t="s">
        <v>21</v>
      </c>
      <c r="E325" s="5">
        <v>1</v>
      </c>
      <c r="F325" s="6"/>
      <c r="G325" s="6">
        <f t="shared" si="17"/>
        <v>0</v>
      </c>
    </row>
    <row r="326" spans="1:7" x14ac:dyDescent="0.3">
      <c r="A326" s="3" t="s">
        <v>738</v>
      </c>
      <c r="B326" s="3" t="s">
        <v>739</v>
      </c>
      <c r="C326" s="3" t="s">
        <v>740</v>
      </c>
      <c r="D326" s="4" t="s">
        <v>21</v>
      </c>
      <c r="E326" s="5">
        <v>1</v>
      </c>
      <c r="F326" s="6"/>
      <c r="G326" s="6">
        <f t="shared" si="17"/>
        <v>0</v>
      </c>
    </row>
    <row r="327" spans="1:7" x14ac:dyDescent="0.3">
      <c r="A327" s="3" t="s">
        <v>741</v>
      </c>
      <c r="B327" s="3" t="s">
        <v>742</v>
      </c>
      <c r="C327" s="3" t="s">
        <v>743</v>
      </c>
      <c r="D327" s="4" t="s">
        <v>21</v>
      </c>
      <c r="E327" s="5">
        <v>6</v>
      </c>
      <c r="F327" s="6"/>
      <c r="G327" s="6">
        <f t="shared" si="17"/>
        <v>0</v>
      </c>
    </row>
    <row r="328" spans="1:7" x14ac:dyDescent="0.3">
      <c r="A328" s="3" t="s">
        <v>744</v>
      </c>
      <c r="B328" s="3" t="s">
        <v>0</v>
      </c>
      <c r="C328" s="3" t="s">
        <v>745</v>
      </c>
      <c r="D328" s="4" t="s">
        <v>21</v>
      </c>
      <c r="E328" s="5">
        <v>6</v>
      </c>
      <c r="F328" s="6"/>
      <c r="G328" s="6">
        <f t="shared" si="17"/>
        <v>0</v>
      </c>
    </row>
    <row r="329" spans="1:7" x14ac:dyDescent="0.3">
      <c r="A329" s="3" t="s">
        <v>746</v>
      </c>
      <c r="B329" s="3" t="s">
        <v>747</v>
      </c>
      <c r="C329" s="3" t="s">
        <v>748</v>
      </c>
      <c r="D329" s="4" t="s">
        <v>21</v>
      </c>
      <c r="E329" s="5">
        <v>4</v>
      </c>
      <c r="F329" s="6"/>
      <c r="G329" s="6">
        <f t="shared" si="17"/>
        <v>0</v>
      </c>
    </row>
    <row r="330" spans="1:7" ht="27.6" x14ac:dyDescent="0.3">
      <c r="A330" s="3" t="s">
        <v>749</v>
      </c>
      <c r="B330" s="3" t="s">
        <v>750</v>
      </c>
      <c r="C330" s="3" t="s">
        <v>751</v>
      </c>
      <c r="D330" s="4" t="s">
        <v>21</v>
      </c>
      <c r="E330" s="5">
        <v>10</v>
      </c>
      <c r="F330" s="6"/>
      <c r="G330" s="6">
        <f t="shared" si="17"/>
        <v>0</v>
      </c>
    </row>
    <row r="331" spans="1:7" x14ac:dyDescent="0.3">
      <c r="A331" s="3" t="s">
        <v>752</v>
      </c>
      <c r="B331" s="3" t="s">
        <v>750</v>
      </c>
      <c r="C331" s="3" t="s">
        <v>753</v>
      </c>
      <c r="D331" s="4" t="s">
        <v>21</v>
      </c>
      <c r="E331" s="5">
        <v>5</v>
      </c>
      <c r="F331" s="6"/>
      <c r="G331" s="6">
        <f t="shared" si="17"/>
        <v>0</v>
      </c>
    </row>
    <row r="332" spans="1:7" x14ac:dyDescent="0.3">
      <c r="A332" s="3" t="s">
        <v>754</v>
      </c>
      <c r="B332" s="3" t="s">
        <v>750</v>
      </c>
      <c r="C332" s="3" t="s">
        <v>755</v>
      </c>
      <c r="D332" s="4" t="s">
        <v>21</v>
      </c>
      <c r="E332" s="5">
        <v>5</v>
      </c>
      <c r="F332" s="6"/>
      <c r="G332" s="6">
        <f t="shared" si="17"/>
        <v>0</v>
      </c>
    </row>
    <row r="333" spans="1:7" x14ac:dyDescent="0.3">
      <c r="A333" s="3" t="s">
        <v>756</v>
      </c>
      <c r="B333" s="3" t="s">
        <v>750</v>
      </c>
      <c r="C333" s="3" t="s">
        <v>757</v>
      </c>
      <c r="D333" s="4" t="s">
        <v>21</v>
      </c>
      <c r="E333" s="5">
        <v>1</v>
      </c>
      <c r="F333" s="6"/>
      <c r="G333" s="6">
        <f t="shared" si="17"/>
        <v>0</v>
      </c>
    </row>
    <row r="334" spans="1:7" x14ac:dyDescent="0.3">
      <c r="A334" s="3" t="s">
        <v>758</v>
      </c>
      <c r="B334" s="3" t="s">
        <v>750</v>
      </c>
      <c r="C334" s="3" t="s">
        <v>759</v>
      </c>
      <c r="D334" s="4" t="s">
        <v>21</v>
      </c>
      <c r="E334" s="5">
        <v>1</v>
      </c>
      <c r="F334" s="6"/>
      <c r="G334" s="6">
        <f t="shared" si="17"/>
        <v>0</v>
      </c>
    </row>
    <row r="335" spans="1:7" ht="41.4" x14ac:dyDescent="0.3">
      <c r="A335" s="3" t="s">
        <v>760</v>
      </c>
      <c r="B335" s="3" t="s">
        <v>750</v>
      </c>
      <c r="C335" s="3" t="s">
        <v>761</v>
      </c>
      <c r="D335" s="4" t="s">
        <v>21</v>
      </c>
      <c r="E335" s="5">
        <v>1</v>
      </c>
      <c r="F335" s="6"/>
      <c r="G335" s="6">
        <f t="shared" si="17"/>
        <v>0</v>
      </c>
    </row>
    <row r="336" spans="1:7" ht="27.6" x14ac:dyDescent="0.3">
      <c r="A336" s="3" t="s">
        <v>762</v>
      </c>
      <c r="B336" s="3" t="s">
        <v>763</v>
      </c>
      <c r="C336" s="3" t="s">
        <v>764</v>
      </c>
      <c r="D336" s="4" t="s">
        <v>21</v>
      </c>
      <c r="E336" s="5">
        <v>1</v>
      </c>
      <c r="F336" s="6"/>
      <c r="G336" s="6">
        <f t="shared" si="17"/>
        <v>0</v>
      </c>
    </row>
    <row r="337" spans="1:7" ht="27.6" x14ac:dyDescent="0.3">
      <c r="A337" s="3" t="s">
        <v>765</v>
      </c>
      <c r="B337" s="3" t="s">
        <v>763</v>
      </c>
      <c r="C337" s="3" t="s">
        <v>766</v>
      </c>
      <c r="D337" s="4" t="s">
        <v>21</v>
      </c>
      <c r="E337" s="5">
        <v>1</v>
      </c>
      <c r="F337" s="6"/>
      <c r="G337" s="6">
        <f t="shared" si="17"/>
        <v>0</v>
      </c>
    </row>
    <row r="338" spans="1:7" x14ac:dyDescent="0.3">
      <c r="A338" s="3" t="s">
        <v>767</v>
      </c>
      <c r="B338" s="3" t="s">
        <v>768</v>
      </c>
      <c r="C338" s="3" t="s">
        <v>769</v>
      </c>
      <c r="D338" s="4" t="s">
        <v>21</v>
      </c>
      <c r="E338" s="5">
        <v>2</v>
      </c>
      <c r="F338" s="6"/>
      <c r="G338" s="6">
        <f t="shared" si="17"/>
        <v>0</v>
      </c>
    </row>
    <row r="339" spans="1:7" x14ac:dyDescent="0.3">
      <c r="A339" s="3" t="s">
        <v>770</v>
      </c>
      <c r="B339" s="3" t="s">
        <v>771</v>
      </c>
      <c r="C339" s="3" t="s">
        <v>772</v>
      </c>
      <c r="D339" s="4" t="s">
        <v>21</v>
      </c>
      <c r="E339" s="5">
        <v>2</v>
      </c>
      <c r="F339" s="6"/>
      <c r="G339" s="6">
        <f t="shared" si="17"/>
        <v>0</v>
      </c>
    </row>
    <row r="340" spans="1:7" x14ac:dyDescent="0.3">
      <c r="A340" s="3" t="s">
        <v>773</v>
      </c>
      <c r="B340" s="3" t="s">
        <v>774</v>
      </c>
      <c r="C340" s="3" t="s">
        <v>775</v>
      </c>
      <c r="D340" s="4" t="s">
        <v>21</v>
      </c>
      <c r="E340" s="5">
        <v>1</v>
      </c>
      <c r="F340" s="6"/>
      <c r="G340" s="6">
        <f t="shared" si="17"/>
        <v>0</v>
      </c>
    </row>
    <row r="341" spans="1:7" x14ac:dyDescent="0.3">
      <c r="A341" s="3" t="s">
        <v>776</v>
      </c>
      <c r="B341" s="3" t="s">
        <v>774</v>
      </c>
      <c r="C341" s="3" t="s">
        <v>777</v>
      </c>
      <c r="D341" s="4" t="s">
        <v>21</v>
      </c>
      <c r="E341" s="5">
        <v>1</v>
      </c>
      <c r="F341" s="6"/>
      <c r="G341" s="6">
        <f t="shared" si="17"/>
        <v>0</v>
      </c>
    </row>
    <row r="342" spans="1:7" x14ac:dyDescent="0.3">
      <c r="A342" s="3" t="s">
        <v>778</v>
      </c>
      <c r="B342" s="3" t="s">
        <v>734</v>
      </c>
      <c r="C342" s="3" t="s">
        <v>779</v>
      </c>
      <c r="D342" s="4" t="s">
        <v>21</v>
      </c>
      <c r="E342" s="5">
        <v>1</v>
      </c>
      <c r="F342" s="6"/>
      <c r="G342" s="6">
        <f t="shared" si="17"/>
        <v>0</v>
      </c>
    </row>
    <row r="343" spans="1:7" x14ac:dyDescent="0.3">
      <c r="A343" s="3" t="s">
        <v>780</v>
      </c>
      <c r="B343" s="3" t="s">
        <v>619</v>
      </c>
      <c r="C343" s="3" t="s">
        <v>781</v>
      </c>
      <c r="D343" s="4" t="s">
        <v>24</v>
      </c>
      <c r="E343" s="5">
        <v>150</v>
      </c>
      <c r="F343" s="6"/>
      <c r="G343" s="6">
        <f t="shared" si="17"/>
        <v>0</v>
      </c>
    </row>
    <row r="344" spans="1:7" ht="27.6" x14ac:dyDescent="0.3">
      <c r="A344" s="3" t="s">
        <v>782</v>
      </c>
      <c r="B344" s="3" t="s">
        <v>622</v>
      </c>
      <c r="C344" s="3" t="s">
        <v>783</v>
      </c>
      <c r="D344" s="4" t="s">
        <v>24</v>
      </c>
      <c r="E344" s="5">
        <v>10</v>
      </c>
      <c r="F344" s="6"/>
      <c r="G344" s="6">
        <f t="shared" si="17"/>
        <v>0</v>
      </c>
    </row>
    <row r="345" spans="1:7" x14ac:dyDescent="0.3">
      <c r="A345" s="3" t="s">
        <v>784</v>
      </c>
      <c r="B345" s="3" t="s">
        <v>625</v>
      </c>
      <c r="C345" s="3" t="s">
        <v>785</v>
      </c>
      <c r="D345" s="4" t="s">
        <v>24</v>
      </c>
      <c r="E345" s="5">
        <v>10</v>
      </c>
      <c r="F345" s="6"/>
      <c r="G345" s="6">
        <f t="shared" si="17"/>
        <v>0</v>
      </c>
    </row>
    <row r="346" spans="1:7" x14ac:dyDescent="0.3">
      <c r="A346" s="3" t="s">
        <v>786</v>
      </c>
      <c r="B346" s="3" t="s">
        <v>625</v>
      </c>
      <c r="C346" s="3" t="s">
        <v>787</v>
      </c>
      <c r="D346" s="4" t="s">
        <v>24</v>
      </c>
      <c r="E346" s="5">
        <v>10</v>
      </c>
      <c r="F346" s="6"/>
      <c r="G346" s="6">
        <f t="shared" si="17"/>
        <v>0</v>
      </c>
    </row>
    <row r="347" spans="1:7" ht="27.6" x14ac:dyDescent="0.3">
      <c r="A347" s="3" t="s">
        <v>788</v>
      </c>
      <c r="B347" s="3" t="s">
        <v>633</v>
      </c>
      <c r="C347" s="3" t="s">
        <v>789</v>
      </c>
      <c r="D347" s="4" t="s">
        <v>24</v>
      </c>
      <c r="E347" s="5">
        <v>50</v>
      </c>
      <c r="F347" s="6"/>
      <c r="G347" s="6">
        <f t="shared" si="17"/>
        <v>0</v>
      </c>
    </row>
    <row r="348" spans="1:7" ht="27.6" x14ac:dyDescent="0.3">
      <c r="A348" s="3" t="s">
        <v>790</v>
      </c>
      <c r="B348" s="3" t="s">
        <v>619</v>
      </c>
      <c r="C348" s="3" t="s">
        <v>791</v>
      </c>
      <c r="D348" s="4" t="s">
        <v>24</v>
      </c>
      <c r="E348" s="5">
        <v>15</v>
      </c>
      <c r="F348" s="6"/>
      <c r="G348" s="6">
        <f t="shared" si="17"/>
        <v>0</v>
      </c>
    </row>
    <row r="349" spans="1:7" ht="27.6" x14ac:dyDescent="0.3">
      <c r="A349" s="3" t="s">
        <v>792</v>
      </c>
      <c r="B349" s="3" t="s">
        <v>625</v>
      </c>
      <c r="C349" s="3" t="s">
        <v>793</v>
      </c>
      <c r="D349" s="4" t="s">
        <v>24</v>
      </c>
      <c r="E349" s="5">
        <v>10</v>
      </c>
      <c r="F349" s="6"/>
      <c r="G349" s="6">
        <f t="shared" si="17"/>
        <v>0</v>
      </c>
    </row>
    <row r="350" spans="1:7" ht="27.6" x14ac:dyDescent="0.3">
      <c r="A350" s="3" t="s">
        <v>794</v>
      </c>
      <c r="B350" s="3" t="s">
        <v>662</v>
      </c>
      <c r="C350" s="3" t="s">
        <v>663</v>
      </c>
      <c r="D350" s="4" t="s">
        <v>24</v>
      </c>
      <c r="E350" s="5">
        <v>50</v>
      </c>
      <c r="F350" s="6"/>
      <c r="G350" s="6">
        <f t="shared" si="17"/>
        <v>0</v>
      </c>
    </row>
    <row r="351" spans="1:7" x14ac:dyDescent="0.3">
      <c r="A351" s="3" t="s">
        <v>795</v>
      </c>
      <c r="B351" s="3" t="s">
        <v>665</v>
      </c>
      <c r="C351" s="3" t="s">
        <v>666</v>
      </c>
      <c r="D351" s="4" t="s">
        <v>24</v>
      </c>
      <c r="E351" s="5">
        <v>20</v>
      </c>
      <c r="F351" s="6"/>
      <c r="G351" s="6">
        <f t="shared" si="17"/>
        <v>0</v>
      </c>
    </row>
    <row r="352" spans="1:7" x14ac:dyDescent="0.3">
      <c r="A352" s="3" t="s">
        <v>796</v>
      </c>
      <c r="B352" s="3" t="s">
        <v>668</v>
      </c>
      <c r="C352" s="3" t="s">
        <v>669</v>
      </c>
      <c r="D352" s="4" t="s">
        <v>24</v>
      </c>
      <c r="E352" s="5">
        <v>70</v>
      </c>
      <c r="F352" s="6"/>
      <c r="G352" s="6">
        <f t="shared" si="17"/>
        <v>0</v>
      </c>
    </row>
    <row r="353" spans="1:7" ht="27.6" x14ac:dyDescent="0.3">
      <c r="A353" s="3" t="s">
        <v>797</v>
      </c>
      <c r="B353" s="3" t="s">
        <v>671</v>
      </c>
      <c r="C353" s="3" t="s">
        <v>672</v>
      </c>
      <c r="D353" s="4" t="s">
        <v>27</v>
      </c>
      <c r="E353" s="5">
        <v>0.17499999999999999</v>
      </c>
      <c r="F353" s="6"/>
      <c r="G353" s="6">
        <f t="shared" si="17"/>
        <v>0</v>
      </c>
    </row>
    <row r="354" spans="1:7" x14ac:dyDescent="0.3">
      <c r="A354" s="3" t="s">
        <v>798</v>
      </c>
      <c r="B354" s="3" t="s">
        <v>674</v>
      </c>
      <c r="C354" s="3" t="s">
        <v>675</v>
      </c>
      <c r="D354" s="4" t="s">
        <v>24</v>
      </c>
      <c r="E354" s="5">
        <v>10</v>
      </c>
      <c r="F354" s="6"/>
      <c r="G354" s="6">
        <f t="shared" si="17"/>
        <v>0</v>
      </c>
    </row>
    <row r="355" spans="1:7" x14ac:dyDescent="0.3">
      <c r="A355" s="3" t="s">
        <v>799</v>
      </c>
      <c r="B355" s="3" t="s">
        <v>677</v>
      </c>
      <c r="C355" s="3" t="s">
        <v>678</v>
      </c>
      <c r="D355" s="4" t="s">
        <v>24</v>
      </c>
      <c r="E355" s="5">
        <v>20</v>
      </c>
      <c r="F355" s="6"/>
      <c r="G355" s="6">
        <f t="shared" si="17"/>
        <v>0</v>
      </c>
    </row>
    <row r="356" spans="1:7" x14ac:dyDescent="0.3">
      <c r="A356" s="7"/>
      <c r="B356" s="7"/>
      <c r="C356" s="7" t="s">
        <v>800</v>
      </c>
      <c r="D356" s="7"/>
      <c r="E356" s="7"/>
      <c r="F356" s="7"/>
      <c r="G356" s="7">
        <f>SUM(G323:G355)</f>
        <v>0</v>
      </c>
    </row>
    <row r="357" spans="1:7" ht="27.6" x14ac:dyDescent="0.3">
      <c r="A357" s="7"/>
      <c r="B357" s="7"/>
      <c r="C357" s="7" t="s">
        <v>801</v>
      </c>
      <c r="D357" s="7"/>
      <c r="E357" s="7"/>
      <c r="F357" s="7"/>
      <c r="G357" s="7">
        <f>G321+G356</f>
        <v>0</v>
      </c>
    </row>
    <row r="358" spans="1:7" ht="27.6" x14ac:dyDescent="0.3">
      <c r="A358" s="2" t="s">
        <v>802</v>
      </c>
      <c r="B358" s="2"/>
      <c r="C358" s="2" t="s">
        <v>803</v>
      </c>
      <c r="D358" s="2"/>
      <c r="E358" s="2"/>
      <c r="F358" s="2"/>
      <c r="G358" s="2"/>
    </row>
    <row r="359" spans="1:7" ht="27.6" x14ac:dyDescent="0.3">
      <c r="A359" s="3" t="s">
        <v>804</v>
      </c>
      <c r="B359" s="3" t="s">
        <v>805</v>
      </c>
      <c r="C359" s="3" t="s">
        <v>806</v>
      </c>
      <c r="D359" s="4" t="s">
        <v>21</v>
      </c>
      <c r="E359" s="5">
        <v>30</v>
      </c>
      <c r="F359" s="6"/>
      <c r="G359" s="6">
        <f t="shared" ref="G359:G364" si="18">ROUND(E359*F359,2)</f>
        <v>0</v>
      </c>
    </row>
    <row r="360" spans="1:7" x14ac:dyDescent="0.3">
      <c r="A360" s="3" t="s">
        <v>807</v>
      </c>
      <c r="B360" s="3" t="s">
        <v>808</v>
      </c>
      <c r="C360" s="3" t="s">
        <v>809</v>
      </c>
      <c r="D360" s="4" t="s">
        <v>24</v>
      </c>
      <c r="E360" s="5">
        <v>40</v>
      </c>
      <c r="F360" s="6"/>
      <c r="G360" s="6">
        <f t="shared" si="18"/>
        <v>0</v>
      </c>
    </row>
    <row r="361" spans="1:7" x14ac:dyDescent="0.3">
      <c r="A361" s="3" t="s">
        <v>810</v>
      </c>
      <c r="B361" s="3" t="s">
        <v>811</v>
      </c>
      <c r="C361" s="3" t="s">
        <v>812</v>
      </c>
      <c r="D361" s="4" t="s">
        <v>24</v>
      </c>
      <c r="E361" s="5">
        <v>38</v>
      </c>
      <c r="F361" s="6"/>
      <c r="G361" s="6">
        <f t="shared" si="18"/>
        <v>0</v>
      </c>
    </row>
    <row r="362" spans="1:7" x14ac:dyDescent="0.3">
      <c r="A362" s="3" t="s">
        <v>813</v>
      </c>
      <c r="B362" s="3" t="s">
        <v>0</v>
      </c>
      <c r="C362" s="3" t="s">
        <v>814</v>
      </c>
      <c r="D362" s="4" t="s">
        <v>284</v>
      </c>
      <c r="E362" s="5">
        <v>2</v>
      </c>
      <c r="F362" s="6"/>
      <c r="G362" s="6">
        <f t="shared" si="18"/>
        <v>0</v>
      </c>
    </row>
    <row r="363" spans="1:7" ht="27.6" x14ac:dyDescent="0.3">
      <c r="A363" s="3" t="s">
        <v>815</v>
      </c>
      <c r="B363" s="3" t="s">
        <v>816</v>
      </c>
      <c r="C363" s="3" t="s">
        <v>817</v>
      </c>
      <c r="D363" s="4" t="s">
        <v>24</v>
      </c>
      <c r="E363" s="5">
        <v>15</v>
      </c>
      <c r="F363" s="6"/>
      <c r="G363" s="6">
        <f t="shared" si="18"/>
        <v>0</v>
      </c>
    </row>
    <row r="364" spans="1:7" ht="41.4" x14ac:dyDescent="0.3">
      <c r="A364" s="3" t="s">
        <v>818</v>
      </c>
      <c r="B364" s="3" t="s">
        <v>819</v>
      </c>
      <c r="C364" s="3" t="s">
        <v>820</v>
      </c>
      <c r="D364" s="4" t="s">
        <v>821</v>
      </c>
      <c r="E364" s="5">
        <v>80</v>
      </c>
      <c r="F364" s="6"/>
      <c r="G364" s="6">
        <f t="shared" si="18"/>
        <v>0</v>
      </c>
    </row>
    <row r="365" spans="1:7" ht="27.6" x14ac:dyDescent="0.3">
      <c r="A365" s="7"/>
      <c r="B365" s="7"/>
      <c r="C365" s="7" t="s">
        <v>822</v>
      </c>
      <c r="D365" s="7"/>
      <c r="E365" s="7"/>
      <c r="F365" s="7"/>
      <c r="G365" s="7">
        <f>SUM(G359:G364)</f>
        <v>0</v>
      </c>
    </row>
    <row r="366" spans="1:7" x14ac:dyDescent="0.3">
      <c r="A366" s="2" t="s">
        <v>823</v>
      </c>
      <c r="B366" s="2"/>
      <c r="C366" s="2" t="s">
        <v>824</v>
      </c>
      <c r="D366" s="2"/>
      <c r="E366" s="2"/>
      <c r="F366" s="2"/>
      <c r="G366" s="2"/>
    </row>
    <row r="367" spans="1:7" ht="27.6" x14ac:dyDescent="0.3">
      <c r="A367" s="3" t="s">
        <v>825</v>
      </c>
      <c r="B367" s="3" t="s">
        <v>826</v>
      </c>
      <c r="C367" s="3" t="s">
        <v>827</v>
      </c>
      <c r="D367" s="4" t="s">
        <v>21</v>
      </c>
      <c r="E367" s="5">
        <v>1</v>
      </c>
      <c r="F367" s="6"/>
      <c r="G367" s="6">
        <f t="shared" ref="G367:G384" si="19">ROUND(E367*F367,2)</f>
        <v>0</v>
      </c>
    </row>
    <row r="368" spans="1:7" ht="55.2" x14ac:dyDescent="0.3">
      <c r="A368" s="3" t="s">
        <v>828</v>
      </c>
      <c r="B368" s="3" t="s">
        <v>826</v>
      </c>
      <c r="C368" s="3" t="s">
        <v>829</v>
      </c>
      <c r="D368" s="4" t="s">
        <v>21</v>
      </c>
      <c r="E368" s="5">
        <v>1</v>
      </c>
      <c r="F368" s="6"/>
      <c r="G368" s="6">
        <f t="shared" si="19"/>
        <v>0</v>
      </c>
    </row>
    <row r="369" spans="1:7" ht="27.6" x14ac:dyDescent="0.3">
      <c r="A369" s="3" t="s">
        <v>830</v>
      </c>
      <c r="B369" s="3" t="s">
        <v>831</v>
      </c>
      <c r="C369" s="3" t="s">
        <v>832</v>
      </c>
      <c r="D369" s="4" t="s">
        <v>21</v>
      </c>
      <c r="E369" s="5">
        <v>1</v>
      </c>
      <c r="F369" s="6"/>
      <c r="G369" s="6">
        <f t="shared" si="19"/>
        <v>0</v>
      </c>
    </row>
    <row r="370" spans="1:7" x14ac:dyDescent="0.3">
      <c r="A370" s="3" t="s">
        <v>833</v>
      </c>
      <c r="B370" s="3" t="s">
        <v>771</v>
      </c>
      <c r="C370" s="3" t="s">
        <v>772</v>
      </c>
      <c r="D370" s="4" t="s">
        <v>21</v>
      </c>
      <c r="E370" s="5">
        <v>1</v>
      </c>
      <c r="F370" s="6"/>
      <c r="G370" s="6">
        <f t="shared" si="19"/>
        <v>0</v>
      </c>
    </row>
    <row r="371" spans="1:7" x14ac:dyDescent="0.3">
      <c r="A371" s="3" t="s">
        <v>834</v>
      </c>
      <c r="B371" s="3" t="s">
        <v>687</v>
      </c>
      <c r="C371" s="3" t="s">
        <v>835</v>
      </c>
      <c r="D371" s="4" t="s">
        <v>21</v>
      </c>
      <c r="E371" s="5">
        <v>1</v>
      </c>
      <c r="F371" s="6"/>
      <c r="G371" s="6">
        <f t="shared" si="19"/>
        <v>0</v>
      </c>
    </row>
    <row r="372" spans="1:7" ht="82.8" x14ac:dyDescent="0.3">
      <c r="A372" s="3" t="s">
        <v>836</v>
      </c>
      <c r="B372" s="3" t="s">
        <v>837</v>
      </c>
      <c r="C372" s="3" t="s">
        <v>838</v>
      </c>
      <c r="D372" s="4" t="s">
        <v>21</v>
      </c>
      <c r="E372" s="5">
        <v>2</v>
      </c>
      <c r="F372" s="6"/>
      <c r="G372" s="6">
        <f t="shared" si="19"/>
        <v>0</v>
      </c>
    </row>
    <row r="373" spans="1:7" x14ac:dyDescent="0.3">
      <c r="A373" s="3" t="s">
        <v>839</v>
      </c>
      <c r="B373" s="3" t="s">
        <v>747</v>
      </c>
      <c r="C373" s="3" t="s">
        <v>840</v>
      </c>
      <c r="D373" s="4" t="s">
        <v>21</v>
      </c>
      <c r="E373" s="5">
        <v>1</v>
      </c>
      <c r="F373" s="6"/>
      <c r="G373" s="6">
        <f t="shared" si="19"/>
        <v>0</v>
      </c>
    </row>
    <row r="374" spans="1:7" ht="27.6" x14ac:dyDescent="0.3">
      <c r="A374" s="3" t="s">
        <v>841</v>
      </c>
      <c r="B374" s="3" t="s">
        <v>842</v>
      </c>
      <c r="C374" s="3" t="s">
        <v>843</v>
      </c>
      <c r="D374" s="4" t="s">
        <v>92</v>
      </c>
      <c r="E374" s="5">
        <v>1</v>
      </c>
      <c r="F374" s="6"/>
      <c r="G374" s="6">
        <f t="shared" si="19"/>
        <v>0</v>
      </c>
    </row>
    <row r="375" spans="1:7" x14ac:dyDescent="0.3">
      <c r="A375" s="3" t="s">
        <v>844</v>
      </c>
      <c r="B375" s="3" t="s">
        <v>0</v>
      </c>
      <c r="C375" s="3" t="s">
        <v>845</v>
      </c>
      <c r="D375" s="4" t="s">
        <v>21</v>
      </c>
      <c r="E375" s="5">
        <v>1</v>
      </c>
      <c r="F375" s="6"/>
      <c r="G375" s="6">
        <f t="shared" si="19"/>
        <v>0</v>
      </c>
    </row>
    <row r="376" spans="1:7" x14ac:dyDescent="0.3">
      <c r="A376" s="3" t="s">
        <v>846</v>
      </c>
      <c r="B376" s="3" t="s">
        <v>750</v>
      </c>
      <c r="C376" s="3" t="s">
        <v>847</v>
      </c>
      <c r="D376" s="4" t="s">
        <v>21</v>
      </c>
      <c r="E376" s="5">
        <v>1</v>
      </c>
      <c r="F376" s="6"/>
      <c r="G376" s="6">
        <f t="shared" si="19"/>
        <v>0</v>
      </c>
    </row>
    <row r="377" spans="1:7" x14ac:dyDescent="0.3">
      <c r="A377" s="3" t="s">
        <v>848</v>
      </c>
      <c r="B377" s="3" t="s">
        <v>837</v>
      </c>
      <c r="C377" s="3" t="s">
        <v>849</v>
      </c>
      <c r="D377" s="4" t="s">
        <v>21</v>
      </c>
      <c r="E377" s="5">
        <v>1</v>
      </c>
      <c r="F377" s="6"/>
      <c r="G377" s="6">
        <f t="shared" si="19"/>
        <v>0</v>
      </c>
    </row>
    <row r="378" spans="1:7" x14ac:dyDescent="0.3">
      <c r="A378" s="3" t="s">
        <v>850</v>
      </c>
      <c r="B378" s="3" t="s">
        <v>837</v>
      </c>
      <c r="C378" s="3" t="s">
        <v>851</v>
      </c>
      <c r="D378" s="4" t="s">
        <v>21</v>
      </c>
      <c r="E378" s="5">
        <v>10</v>
      </c>
      <c r="F378" s="6"/>
      <c r="G378" s="6">
        <f t="shared" si="19"/>
        <v>0</v>
      </c>
    </row>
    <row r="379" spans="1:7" ht="27.6" x14ac:dyDescent="0.3">
      <c r="A379" s="3" t="s">
        <v>852</v>
      </c>
      <c r="B379" s="3" t="s">
        <v>619</v>
      </c>
      <c r="C379" s="3" t="s">
        <v>853</v>
      </c>
      <c r="D379" s="4" t="s">
        <v>24</v>
      </c>
      <c r="E379" s="5">
        <v>25</v>
      </c>
      <c r="F379" s="6"/>
      <c r="G379" s="6">
        <f t="shared" si="19"/>
        <v>0</v>
      </c>
    </row>
    <row r="380" spans="1:7" ht="27.6" x14ac:dyDescent="0.3">
      <c r="A380" s="3" t="s">
        <v>854</v>
      </c>
      <c r="B380" s="3" t="s">
        <v>625</v>
      </c>
      <c r="C380" s="3" t="s">
        <v>855</v>
      </c>
      <c r="D380" s="4" t="s">
        <v>24</v>
      </c>
      <c r="E380" s="5">
        <v>122.5</v>
      </c>
      <c r="F380" s="6"/>
      <c r="G380" s="6">
        <f t="shared" si="19"/>
        <v>0</v>
      </c>
    </row>
    <row r="381" spans="1:7" x14ac:dyDescent="0.3">
      <c r="A381" s="3" t="s">
        <v>856</v>
      </c>
      <c r="B381" s="3" t="s">
        <v>665</v>
      </c>
      <c r="C381" s="3" t="s">
        <v>666</v>
      </c>
      <c r="D381" s="4" t="s">
        <v>24</v>
      </c>
      <c r="E381" s="5">
        <v>122.5</v>
      </c>
      <c r="F381" s="6"/>
      <c r="G381" s="6">
        <f t="shared" si="19"/>
        <v>0</v>
      </c>
    </row>
    <row r="382" spans="1:7" x14ac:dyDescent="0.3">
      <c r="A382" s="3" t="s">
        <v>857</v>
      </c>
      <c r="B382" s="3" t="s">
        <v>668</v>
      </c>
      <c r="C382" s="3" t="s">
        <v>669</v>
      </c>
      <c r="D382" s="4" t="s">
        <v>24</v>
      </c>
      <c r="E382" s="5">
        <v>122.5</v>
      </c>
      <c r="F382" s="6"/>
      <c r="G382" s="6">
        <f t="shared" si="19"/>
        <v>0</v>
      </c>
    </row>
    <row r="383" spans="1:7" ht="27.6" x14ac:dyDescent="0.3">
      <c r="A383" s="3" t="s">
        <v>858</v>
      </c>
      <c r="B383" s="3" t="s">
        <v>671</v>
      </c>
      <c r="C383" s="3" t="s">
        <v>672</v>
      </c>
      <c r="D383" s="4" t="s">
        <v>27</v>
      </c>
      <c r="E383" s="5">
        <v>0.30599999999999999</v>
      </c>
      <c r="F383" s="6"/>
      <c r="G383" s="6">
        <f t="shared" si="19"/>
        <v>0</v>
      </c>
    </row>
    <row r="384" spans="1:7" x14ac:dyDescent="0.3">
      <c r="A384" s="3" t="s">
        <v>859</v>
      </c>
      <c r="B384" s="3" t="s">
        <v>677</v>
      </c>
      <c r="C384" s="3" t="s">
        <v>678</v>
      </c>
      <c r="D384" s="4" t="s">
        <v>24</v>
      </c>
      <c r="E384" s="5">
        <v>122.5</v>
      </c>
      <c r="F384" s="6"/>
      <c r="G384" s="6">
        <f t="shared" si="19"/>
        <v>0</v>
      </c>
    </row>
    <row r="385" spans="1:7" x14ac:dyDescent="0.3">
      <c r="A385" s="7"/>
      <c r="B385" s="7"/>
      <c r="C385" s="7" t="s">
        <v>860</v>
      </c>
      <c r="D385" s="7"/>
      <c r="E385" s="7"/>
      <c r="F385" s="7"/>
      <c r="G385" s="7">
        <f>SUM(G367:G384)</f>
        <v>0</v>
      </c>
    </row>
    <row r="386" spans="1:7" x14ac:dyDescent="0.3">
      <c r="A386" s="2" t="s">
        <v>861</v>
      </c>
      <c r="B386" s="2"/>
      <c r="C386" s="2" t="s">
        <v>862</v>
      </c>
      <c r="D386" s="2"/>
      <c r="E386" s="2"/>
      <c r="F386" s="2"/>
      <c r="G386" s="2"/>
    </row>
    <row r="387" spans="1:7" ht="27.6" x14ac:dyDescent="0.3">
      <c r="A387" s="3" t="s">
        <v>863</v>
      </c>
      <c r="B387" s="3" t="s">
        <v>90</v>
      </c>
      <c r="C387" s="3" t="s">
        <v>864</v>
      </c>
      <c r="D387" s="4" t="s">
        <v>206</v>
      </c>
      <c r="E387" s="5">
        <v>1</v>
      </c>
      <c r="F387" s="6"/>
      <c r="G387" s="6">
        <f>ROUND(E387*F387,2)</f>
        <v>0</v>
      </c>
    </row>
    <row r="388" spans="1:7" ht="27.6" x14ac:dyDescent="0.3">
      <c r="A388" s="3" t="s">
        <v>865</v>
      </c>
      <c r="B388" s="3" t="s">
        <v>90</v>
      </c>
      <c r="C388" s="3" t="s">
        <v>866</v>
      </c>
      <c r="D388" s="4" t="s">
        <v>206</v>
      </c>
      <c r="E388" s="5">
        <v>1</v>
      </c>
      <c r="F388" s="6"/>
      <c r="G388" s="6">
        <f>ROUND(E388*F388,2)</f>
        <v>0</v>
      </c>
    </row>
    <row r="389" spans="1:7" ht="41.4" x14ac:dyDescent="0.3">
      <c r="A389" s="3" t="s">
        <v>867</v>
      </c>
      <c r="B389" s="3" t="s">
        <v>598</v>
      </c>
      <c r="C389" s="3" t="s">
        <v>868</v>
      </c>
      <c r="D389" s="4" t="s">
        <v>284</v>
      </c>
      <c r="E389" s="5">
        <v>1</v>
      </c>
      <c r="F389" s="6"/>
      <c r="G389" s="6">
        <f>ROUND(E389*F389,2)</f>
        <v>0</v>
      </c>
    </row>
    <row r="390" spans="1:7" ht="27.6" x14ac:dyDescent="0.3">
      <c r="A390" s="3" t="s">
        <v>869</v>
      </c>
      <c r="B390" s="3" t="s">
        <v>870</v>
      </c>
      <c r="C390" s="3" t="s">
        <v>871</v>
      </c>
      <c r="D390" s="4" t="s">
        <v>872</v>
      </c>
      <c r="E390" s="5">
        <v>56</v>
      </c>
      <c r="F390" s="6"/>
      <c r="G390" s="6">
        <f>ROUND(E390*F390,2)</f>
        <v>0</v>
      </c>
    </row>
    <row r="391" spans="1:7" x14ac:dyDescent="0.3">
      <c r="A391" s="7"/>
      <c r="B391" s="7"/>
      <c r="C391" s="7" t="s">
        <v>873</v>
      </c>
      <c r="D391" s="7"/>
      <c r="E391" s="7"/>
      <c r="F391" s="7"/>
      <c r="G391" s="7">
        <f>SUM(G387:G390)</f>
        <v>0</v>
      </c>
    </row>
    <row r="392" spans="1:7" x14ac:dyDescent="0.3">
      <c r="A392" s="2" t="s">
        <v>874</v>
      </c>
      <c r="B392" s="2"/>
      <c r="C392" s="2" t="s">
        <v>875</v>
      </c>
      <c r="D392" s="2"/>
      <c r="E392" s="2"/>
      <c r="F392" s="2"/>
      <c r="G392" s="2"/>
    </row>
    <row r="393" spans="1:7" ht="27.6" x14ac:dyDescent="0.3">
      <c r="A393" s="3" t="s">
        <v>876</v>
      </c>
      <c r="B393" s="3" t="s">
        <v>877</v>
      </c>
      <c r="C393" s="3" t="s">
        <v>878</v>
      </c>
      <c r="D393" s="4" t="s">
        <v>27</v>
      </c>
      <c r="E393" s="5">
        <v>70</v>
      </c>
      <c r="F393" s="6"/>
      <c r="G393" s="6">
        <f t="shared" ref="G393:G405" si="20">ROUND(E393*F393,2)</f>
        <v>0</v>
      </c>
    </row>
    <row r="394" spans="1:7" ht="27.6" x14ac:dyDescent="0.3">
      <c r="A394" s="3" t="s">
        <v>879</v>
      </c>
      <c r="B394" s="3" t="s">
        <v>880</v>
      </c>
      <c r="C394" s="3" t="s">
        <v>881</v>
      </c>
      <c r="D394" s="4" t="s">
        <v>24</v>
      </c>
      <c r="E394" s="5">
        <v>70</v>
      </c>
      <c r="F394" s="6"/>
      <c r="G394" s="6">
        <f t="shared" si="20"/>
        <v>0</v>
      </c>
    </row>
    <row r="395" spans="1:7" x14ac:dyDescent="0.3">
      <c r="A395" s="3" t="s">
        <v>882</v>
      </c>
      <c r="B395" s="3" t="s">
        <v>883</v>
      </c>
      <c r="C395" s="3" t="s">
        <v>884</v>
      </c>
      <c r="D395" s="4" t="s">
        <v>24</v>
      </c>
      <c r="E395" s="5">
        <v>40</v>
      </c>
      <c r="F395" s="6"/>
      <c r="G395" s="6">
        <f t="shared" si="20"/>
        <v>0</v>
      </c>
    </row>
    <row r="396" spans="1:7" x14ac:dyDescent="0.3">
      <c r="A396" s="3" t="s">
        <v>885</v>
      </c>
      <c r="B396" s="3" t="s">
        <v>886</v>
      </c>
      <c r="C396" s="3" t="s">
        <v>887</v>
      </c>
      <c r="D396" s="4" t="s">
        <v>24</v>
      </c>
      <c r="E396" s="5">
        <v>85</v>
      </c>
      <c r="F396" s="6"/>
      <c r="G396" s="6">
        <f t="shared" si="20"/>
        <v>0</v>
      </c>
    </row>
    <row r="397" spans="1:7" x14ac:dyDescent="0.3">
      <c r="A397" s="3" t="s">
        <v>888</v>
      </c>
      <c r="B397" s="3" t="s">
        <v>889</v>
      </c>
      <c r="C397" s="3" t="s">
        <v>890</v>
      </c>
      <c r="D397" s="4" t="s">
        <v>24</v>
      </c>
      <c r="E397" s="5">
        <v>60</v>
      </c>
      <c r="F397" s="6"/>
      <c r="G397" s="6">
        <f t="shared" si="20"/>
        <v>0</v>
      </c>
    </row>
    <row r="398" spans="1:7" x14ac:dyDescent="0.3">
      <c r="A398" s="3" t="s">
        <v>891</v>
      </c>
      <c r="B398" s="3" t="s">
        <v>889</v>
      </c>
      <c r="C398" s="3" t="s">
        <v>892</v>
      </c>
      <c r="D398" s="4" t="s">
        <v>24</v>
      </c>
      <c r="E398" s="5">
        <v>65</v>
      </c>
      <c r="F398" s="6"/>
      <c r="G398" s="6">
        <f t="shared" si="20"/>
        <v>0</v>
      </c>
    </row>
    <row r="399" spans="1:7" ht="27.6" x14ac:dyDescent="0.3">
      <c r="A399" s="3" t="s">
        <v>893</v>
      </c>
      <c r="B399" s="3" t="s">
        <v>894</v>
      </c>
      <c r="C399" s="3" t="s">
        <v>895</v>
      </c>
      <c r="D399" s="4" t="s">
        <v>24</v>
      </c>
      <c r="E399" s="5">
        <v>24</v>
      </c>
      <c r="F399" s="6"/>
      <c r="G399" s="6">
        <f t="shared" si="20"/>
        <v>0</v>
      </c>
    </row>
    <row r="400" spans="1:7" ht="27.6" x14ac:dyDescent="0.3">
      <c r="A400" s="3" t="s">
        <v>896</v>
      </c>
      <c r="B400" s="3" t="s">
        <v>897</v>
      </c>
      <c r="C400" s="3" t="s">
        <v>898</v>
      </c>
      <c r="D400" s="4" t="s">
        <v>899</v>
      </c>
      <c r="E400" s="5">
        <v>3</v>
      </c>
      <c r="F400" s="6"/>
      <c r="G400" s="6">
        <f t="shared" si="20"/>
        <v>0</v>
      </c>
    </row>
    <row r="401" spans="1:7" ht="27.6" x14ac:dyDescent="0.3">
      <c r="A401" s="3" t="s">
        <v>900</v>
      </c>
      <c r="B401" s="3" t="s">
        <v>901</v>
      </c>
      <c r="C401" s="3" t="s">
        <v>902</v>
      </c>
      <c r="D401" s="4" t="s">
        <v>27</v>
      </c>
      <c r="E401" s="5">
        <v>70</v>
      </c>
      <c r="F401" s="6"/>
      <c r="G401" s="6">
        <f t="shared" si="20"/>
        <v>0</v>
      </c>
    </row>
    <row r="402" spans="1:7" ht="27.6" x14ac:dyDescent="0.3">
      <c r="A402" s="3" t="s">
        <v>903</v>
      </c>
      <c r="B402" s="3" t="s">
        <v>476</v>
      </c>
      <c r="C402" s="3" t="s">
        <v>477</v>
      </c>
      <c r="D402" s="4" t="s">
        <v>24</v>
      </c>
      <c r="E402" s="5">
        <v>50</v>
      </c>
      <c r="F402" s="6"/>
      <c r="G402" s="6">
        <f t="shared" si="20"/>
        <v>0</v>
      </c>
    </row>
    <row r="403" spans="1:7" ht="41.4" x14ac:dyDescent="0.3">
      <c r="A403" s="3" t="s">
        <v>904</v>
      </c>
      <c r="B403" s="3" t="s">
        <v>479</v>
      </c>
      <c r="C403" s="3" t="s">
        <v>480</v>
      </c>
      <c r="D403" s="4" t="s">
        <v>18</v>
      </c>
      <c r="E403" s="5">
        <v>15</v>
      </c>
      <c r="F403" s="6"/>
      <c r="G403" s="6">
        <f t="shared" si="20"/>
        <v>0</v>
      </c>
    </row>
    <row r="404" spans="1:7" ht="41.4" x14ac:dyDescent="0.3">
      <c r="A404" s="3" t="s">
        <v>905</v>
      </c>
      <c r="B404" s="3" t="s">
        <v>419</v>
      </c>
      <c r="C404" s="3" t="s">
        <v>420</v>
      </c>
      <c r="D404" s="4" t="s">
        <v>18</v>
      </c>
      <c r="E404" s="5">
        <v>15</v>
      </c>
      <c r="F404" s="6"/>
      <c r="G404" s="6">
        <f t="shared" si="20"/>
        <v>0</v>
      </c>
    </row>
    <row r="405" spans="1:7" ht="27.6" x14ac:dyDescent="0.3">
      <c r="A405" s="3" t="s">
        <v>906</v>
      </c>
      <c r="B405" s="3" t="s">
        <v>506</v>
      </c>
      <c r="C405" s="3" t="s">
        <v>507</v>
      </c>
      <c r="D405" s="4" t="s">
        <v>47</v>
      </c>
      <c r="E405" s="5">
        <v>1.7629999999999999</v>
      </c>
      <c r="F405" s="6"/>
      <c r="G405" s="6">
        <f t="shared" si="20"/>
        <v>0</v>
      </c>
    </row>
    <row r="406" spans="1:7" x14ac:dyDescent="0.3">
      <c r="A406" s="7"/>
      <c r="B406" s="7"/>
      <c r="C406" s="7" t="s">
        <v>907</v>
      </c>
      <c r="D406" s="7"/>
      <c r="E406" s="7"/>
      <c r="F406" s="7"/>
      <c r="G406" s="7">
        <f>SUM(G393:G405)</f>
        <v>0</v>
      </c>
    </row>
    <row r="407" spans="1:7" x14ac:dyDescent="0.3">
      <c r="A407" s="2" t="s">
        <v>908</v>
      </c>
      <c r="B407" s="2"/>
      <c r="C407" s="2" t="s">
        <v>909</v>
      </c>
      <c r="D407" s="2"/>
      <c r="E407" s="2"/>
      <c r="F407" s="2"/>
      <c r="G407" s="2"/>
    </row>
    <row r="408" spans="1:7" x14ac:dyDescent="0.3">
      <c r="A408" s="3" t="s">
        <v>910</v>
      </c>
      <c r="B408" s="3" t="s">
        <v>747</v>
      </c>
      <c r="C408" s="3" t="s">
        <v>911</v>
      </c>
      <c r="D408" s="4" t="s">
        <v>21</v>
      </c>
      <c r="E408" s="5">
        <v>1</v>
      </c>
      <c r="F408" s="6"/>
      <c r="G408" s="6">
        <f t="shared" ref="G408:G417" si="21">ROUND(E408*F408,2)</f>
        <v>0</v>
      </c>
    </row>
    <row r="409" spans="1:7" x14ac:dyDescent="0.3">
      <c r="A409" s="3" t="s">
        <v>912</v>
      </c>
      <c r="B409" s="3" t="s">
        <v>913</v>
      </c>
      <c r="C409" s="3" t="s">
        <v>914</v>
      </c>
      <c r="D409" s="4" t="s">
        <v>21</v>
      </c>
      <c r="E409" s="5">
        <v>1</v>
      </c>
      <c r="F409" s="6"/>
      <c r="G409" s="6">
        <f t="shared" si="21"/>
        <v>0</v>
      </c>
    </row>
    <row r="410" spans="1:7" x14ac:dyDescent="0.3">
      <c r="A410" s="3" t="s">
        <v>915</v>
      </c>
      <c r="B410" s="3" t="s">
        <v>747</v>
      </c>
      <c r="C410" s="3" t="s">
        <v>916</v>
      </c>
      <c r="D410" s="4" t="s">
        <v>21</v>
      </c>
      <c r="E410" s="5">
        <v>2</v>
      </c>
      <c r="F410" s="6"/>
      <c r="G410" s="6">
        <f t="shared" si="21"/>
        <v>0</v>
      </c>
    </row>
    <row r="411" spans="1:7" x14ac:dyDescent="0.3">
      <c r="A411" s="3" t="s">
        <v>917</v>
      </c>
      <c r="B411" s="3" t="s">
        <v>918</v>
      </c>
      <c r="C411" s="3" t="s">
        <v>919</v>
      </c>
      <c r="D411" s="4" t="s">
        <v>21</v>
      </c>
      <c r="E411" s="5">
        <v>2</v>
      </c>
      <c r="F411" s="6"/>
      <c r="G411" s="6">
        <f t="shared" si="21"/>
        <v>0</v>
      </c>
    </row>
    <row r="412" spans="1:7" ht="27.6" x14ac:dyDescent="0.3">
      <c r="A412" s="3" t="s">
        <v>920</v>
      </c>
      <c r="B412" s="3" t="s">
        <v>921</v>
      </c>
      <c r="C412" s="3" t="s">
        <v>922</v>
      </c>
      <c r="D412" s="4" t="s">
        <v>24</v>
      </c>
      <c r="E412" s="5">
        <v>10</v>
      </c>
      <c r="F412" s="6"/>
      <c r="G412" s="6">
        <f t="shared" si="21"/>
        <v>0</v>
      </c>
    </row>
    <row r="413" spans="1:7" ht="27.6" x14ac:dyDescent="0.3">
      <c r="A413" s="3" t="s">
        <v>923</v>
      </c>
      <c r="B413" s="3" t="s">
        <v>921</v>
      </c>
      <c r="C413" s="3" t="s">
        <v>924</v>
      </c>
      <c r="D413" s="4" t="s">
        <v>24</v>
      </c>
      <c r="E413" s="5">
        <v>10</v>
      </c>
      <c r="F413" s="6"/>
      <c r="G413" s="6">
        <f t="shared" si="21"/>
        <v>0</v>
      </c>
    </row>
    <row r="414" spans="1:7" ht="27.6" x14ac:dyDescent="0.3">
      <c r="A414" s="3" t="s">
        <v>925</v>
      </c>
      <c r="B414" s="3" t="s">
        <v>580</v>
      </c>
      <c r="C414" s="3" t="s">
        <v>926</v>
      </c>
      <c r="D414" s="4" t="s">
        <v>24</v>
      </c>
      <c r="E414" s="5">
        <v>10</v>
      </c>
      <c r="F414" s="6"/>
      <c r="G414" s="6">
        <f t="shared" si="21"/>
        <v>0</v>
      </c>
    </row>
    <row r="415" spans="1:7" ht="27.6" x14ac:dyDescent="0.3">
      <c r="A415" s="3" t="s">
        <v>927</v>
      </c>
      <c r="B415" s="3" t="s">
        <v>662</v>
      </c>
      <c r="C415" s="3" t="s">
        <v>928</v>
      </c>
      <c r="D415" s="4" t="s">
        <v>24</v>
      </c>
      <c r="E415" s="5">
        <v>15</v>
      </c>
      <c r="F415" s="6"/>
      <c r="G415" s="6">
        <f t="shared" si="21"/>
        <v>0</v>
      </c>
    </row>
    <row r="416" spans="1:7" x14ac:dyDescent="0.3">
      <c r="A416" s="3" t="s">
        <v>929</v>
      </c>
      <c r="B416" s="3" t="s">
        <v>668</v>
      </c>
      <c r="C416" s="3" t="s">
        <v>930</v>
      </c>
      <c r="D416" s="4" t="s">
        <v>24</v>
      </c>
      <c r="E416" s="5">
        <v>15</v>
      </c>
      <c r="F416" s="6"/>
      <c r="G416" s="6">
        <f t="shared" si="21"/>
        <v>0</v>
      </c>
    </row>
    <row r="417" spans="1:7" ht="27.6" x14ac:dyDescent="0.3">
      <c r="A417" s="3" t="s">
        <v>931</v>
      </c>
      <c r="B417" s="3" t="s">
        <v>932</v>
      </c>
      <c r="C417" s="3" t="s">
        <v>933</v>
      </c>
      <c r="D417" s="4" t="s">
        <v>27</v>
      </c>
      <c r="E417" s="5">
        <v>0.126</v>
      </c>
      <c r="F417" s="6"/>
      <c r="G417" s="6">
        <f t="shared" si="21"/>
        <v>0</v>
      </c>
    </row>
    <row r="418" spans="1:7" x14ac:dyDescent="0.3">
      <c r="A418" s="7"/>
      <c r="B418" s="7"/>
      <c r="C418" s="7" t="s">
        <v>934</v>
      </c>
      <c r="D418" s="7"/>
      <c r="E418" s="7"/>
      <c r="F418" s="7"/>
      <c r="G418" s="7">
        <f>SUM(G408:G417)</f>
        <v>0</v>
      </c>
    </row>
    <row r="419" spans="1:7" ht="27.6" x14ac:dyDescent="0.3">
      <c r="A419" s="2" t="s">
        <v>935</v>
      </c>
      <c r="B419" s="2"/>
      <c r="C419" s="2" t="s">
        <v>936</v>
      </c>
      <c r="D419" s="2"/>
      <c r="E419" s="2"/>
      <c r="F419" s="2"/>
      <c r="G419" s="2"/>
    </row>
    <row r="420" spans="1:7" ht="27.6" x14ac:dyDescent="0.3">
      <c r="A420" s="3" t="s">
        <v>937</v>
      </c>
      <c r="B420" s="3" t="s">
        <v>938</v>
      </c>
      <c r="C420" s="3" t="s">
        <v>939</v>
      </c>
      <c r="D420" s="4" t="s">
        <v>21</v>
      </c>
      <c r="E420" s="5">
        <v>7</v>
      </c>
      <c r="F420" s="6"/>
      <c r="G420" s="6">
        <f>ROUND(E420*F420,2)</f>
        <v>0</v>
      </c>
    </row>
    <row r="421" spans="1:7" ht="27.6" x14ac:dyDescent="0.3">
      <c r="A421" s="3" t="s">
        <v>940</v>
      </c>
      <c r="B421" s="3" t="s">
        <v>941</v>
      </c>
      <c r="C421" s="3" t="s">
        <v>942</v>
      </c>
      <c r="D421" s="4" t="s">
        <v>21</v>
      </c>
      <c r="E421" s="5">
        <v>7</v>
      </c>
      <c r="F421" s="6"/>
      <c r="G421" s="6">
        <f>ROUND(E421*F421,2)</f>
        <v>0</v>
      </c>
    </row>
    <row r="422" spans="1:7" x14ac:dyDescent="0.3">
      <c r="A422" s="3" t="s">
        <v>943</v>
      </c>
      <c r="B422" s="3" t="s">
        <v>944</v>
      </c>
      <c r="C422" s="3" t="s">
        <v>945</v>
      </c>
      <c r="D422" s="4" t="s">
        <v>21</v>
      </c>
      <c r="E422" s="5">
        <v>7</v>
      </c>
      <c r="F422" s="6"/>
      <c r="G422" s="6">
        <f>ROUND(E422*F422,2)</f>
        <v>0</v>
      </c>
    </row>
    <row r="423" spans="1:7" x14ac:dyDescent="0.3">
      <c r="A423" s="3" t="s">
        <v>946</v>
      </c>
      <c r="B423" s="3" t="s">
        <v>622</v>
      </c>
      <c r="C423" s="3" t="s">
        <v>947</v>
      </c>
      <c r="D423" s="4" t="s">
        <v>24</v>
      </c>
      <c r="E423" s="5">
        <v>30</v>
      </c>
      <c r="F423" s="6"/>
      <c r="G423" s="6">
        <f>ROUND(E423*F423,2)</f>
        <v>0</v>
      </c>
    </row>
    <row r="424" spans="1:7" ht="27.6" x14ac:dyDescent="0.3">
      <c r="A424" s="7"/>
      <c r="B424" s="7"/>
      <c r="C424" s="7" t="s">
        <v>948</v>
      </c>
      <c r="D424" s="7"/>
      <c r="E424" s="7"/>
      <c r="F424" s="7"/>
      <c r="G424" s="7">
        <f>SUM(G420:G423)</f>
        <v>0</v>
      </c>
    </row>
    <row r="425" spans="1:7" ht="27.6" x14ac:dyDescent="0.3">
      <c r="A425" s="7"/>
      <c r="B425" s="7"/>
      <c r="C425" s="7" t="s">
        <v>949</v>
      </c>
      <c r="D425" s="7"/>
      <c r="E425" s="7"/>
      <c r="F425" s="7"/>
      <c r="G425" s="7">
        <f>G300+G357+G365+G385+G391+G406+G418+G424</f>
        <v>0</v>
      </c>
    </row>
    <row r="426" spans="1:7" x14ac:dyDescent="0.3">
      <c r="A426" s="7"/>
      <c r="B426" s="7"/>
      <c r="C426" s="7" t="s">
        <v>950</v>
      </c>
      <c r="D426" s="7"/>
      <c r="E426" s="7"/>
      <c r="F426" s="7"/>
      <c r="G426" s="7">
        <f>G26+G102+G168+G176+G225+G425</f>
        <v>0</v>
      </c>
    </row>
    <row r="430" spans="1:7" ht="15.6" x14ac:dyDescent="0.3">
      <c r="D430" s="13" t="s">
        <v>952</v>
      </c>
      <c r="E430" s="13"/>
      <c r="F430" s="13"/>
    </row>
    <row r="431" spans="1:7" ht="15.6" x14ac:dyDescent="0.3">
      <c r="D431" s="13"/>
      <c r="E431" s="13"/>
      <c r="F431" s="13"/>
    </row>
    <row r="433" spans="4:5" x14ac:dyDescent="0.3">
      <c r="D433" s="14" t="s">
        <v>953</v>
      </c>
      <c r="E433" s="14"/>
    </row>
  </sheetData>
  <mergeCells count="3">
    <mergeCell ref="A1:G1"/>
    <mergeCell ref="A11:G11"/>
    <mergeCell ref="D433:E433"/>
  </mergeCells>
  <pageMargins left="0.7" right="0.7" top="0.75" bottom="0.75" header="0.3" footer="0.3"/>
  <pageSetup paperSize="9" orientation="portrait" r:id="rId1"/>
  <ignoredErrors>
    <ignoredError sqref="A16:G16 A17:E18 G17:G426 A1:G1 A14:G14 A20:E426 A19 C19:E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758E-FB2D-4E9C-B8FD-8196F558B9EE}">
  <dimension ref="A2:G414"/>
  <sheetViews>
    <sheetView workbookViewId="0">
      <selection activeCell="A5" sqref="A5"/>
    </sheetView>
  </sheetViews>
  <sheetFormatPr defaultRowHeight="14.4" x14ac:dyDescent="0.3"/>
  <sheetData>
    <row r="2" spans="1:7" ht="27.6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 ht="41.4" x14ac:dyDescent="0.3">
      <c r="A4" s="2" t="s">
        <v>8</v>
      </c>
      <c r="B4" s="2"/>
      <c r="C4" s="2" t="s">
        <v>15</v>
      </c>
      <c r="D4" s="2"/>
      <c r="E4" s="2"/>
      <c r="F4" s="2"/>
      <c r="G4" s="2"/>
    </row>
    <row r="5" spans="1:7" ht="289.8" x14ac:dyDescent="0.3">
      <c r="A5" s="3" t="s">
        <v>8</v>
      </c>
      <c r="B5" s="3" t="s">
        <v>16</v>
      </c>
      <c r="C5" s="3" t="s">
        <v>17</v>
      </c>
      <c r="D5" s="4" t="s">
        <v>18</v>
      </c>
      <c r="E5" s="5">
        <v>1.5</v>
      </c>
      <c r="F5" s="6"/>
      <c r="G5" s="6">
        <f t="shared" ref="G5:G13" si="0">ROUND(E5*F5,2)</f>
        <v>0</v>
      </c>
    </row>
    <row r="6" spans="1:7" ht="124.2" x14ac:dyDescent="0.3">
      <c r="A6" s="3" t="s">
        <v>9</v>
      </c>
      <c r="B6" s="3" t="s">
        <v>19</v>
      </c>
      <c r="C6" s="3" t="s">
        <v>20</v>
      </c>
      <c r="D6" s="4" t="s">
        <v>21</v>
      </c>
      <c r="E6" s="5">
        <v>11</v>
      </c>
      <c r="F6" s="6"/>
      <c r="G6" s="6">
        <f t="shared" si="0"/>
        <v>0</v>
      </c>
    </row>
    <row r="7" spans="1:7" ht="234.6" x14ac:dyDescent="0.3">
      <c r="A7" s="3" t="s">
        <v>10</v>
      </c>
      <c r="B7" s="3" t="s">
        <v>22</v>
      </c>
      <c r="C7" s="3" t="s">
        <v>23</v>
      </c>
      <c r="D7" s="4" t="s">
        <v>24</v>
      </c>
      <c r="E7" s="5">
        <v>19.2</v>
      </c>
      <c r="F7" s="6"/>
      <c r="G7" s="6">
        <f t="shared" si="0"/>
        <v>0</v>
      </c>
    </row>
    <row r="8" spans="1:7" ht="358.8" x14ac:dyDescent="0.3">
      <c r="A8" s="3" t="s">
        <v>11</v>
      </c>
      <c r="B8" s="3" t="s">
        <v>25</v>
      </c>
      <c r="C8" s="3" t="s">
        <v>26</v>
      </c>
      <c r="D8" s="4" t="s">
        <v>27</v>
      </c>
      <c r="E8" s="5">
        <v>2.1</v>
      </c>
      <c r="F8" s="6"/>
      <c r="G8" s="6">
        <f t="shared" si="0"/>
        <v>0</v>
      </c>
    </row>
    <row r="9" spans="1:7" ht="193.2" x14ac:dyDescent="0.3">
      <c r="A9" s="3" t="s">
        <v>12</v>
      </c>
      <c r="B9" s="3" t="s">
        <v>28</v>
      </c>
      <c r="C9" s="3" t="s">
        <v>29</v>
      </c>
      <c r="D9" s="4" t="s">
        <v>18</v>
      </c>
      <c r="E9" s="5">
        <v>28.885000000000002</v>
      </c>
      <c r="F9" s="6"/>
      <c r="G9" s="6">
        <f t="shared" si="0"/>
        <v>0</v>
      </c>
    </row>
    <row r="10" spans="1:7" ht="193.2" x14ac:dyDescent="0.3">
      <c r="A10" s="3" t="s">
        <v>13</v>
      </c>
      <c r="B10" s="3" t="s">
        <v>30</v>
      </c>
      <c r="C10" s="3" t="s">
        <v>31</v>
      </c>
      <c r="D10" s="4" t="s">
        <v>27</v>
      </c>
      <c r="E10" s="5">
        <v>0.752</v>
      </c>
      <c r="F10" s="6"/>
      <c r="G10" s="6">
        <f t="shared" si="0"/>
        <v>0</v>
      </c>
    </row>
    <row r="11" spans="1:7" ht="234.6" x14ac:dyDescent="0.3">
      <c r="A11" s="3" t="s">
        <v>14</v>
      </c>
      <c r="B11" s="3" t="s">
        <v>32</v>
      </c>
      <c r="C11" s="3" t="s">
        <v>33</v>
      </c>
      <c r="D11" s="4" t="s">
        <v>27</v>
      </c>
      <c r="E11" s="5">
        <v>3.258</v>
      </c>
      <c r="F11" s="6"/>
      <c r="G11" s="6">
        <f t="shared" si="0"/>
        <v>0</v>
      </c>
    </row>
    <row r="12" spans="1:7" ht="110.4" x14ac:dyDescent="0.3">
      <c r="A12" s="3" t="s">
        <v>34</v>
      </c>
      <c r="B12" s="3" t="s">
        <v>35</v>
      </c>
      <c r="C12" s="3" t="s">
        <v>36</v>
      </c>
      <c r="D12" s="4" t="s">
        <v>27</v>
      </c>
      <c r="E12" s="5">
        <v>3.258</v>
      </c>
      <c r="F12" s="6"/>
      <c r="G12" s="6">
        <f t="shared" si="0"/>
        <v>0</v>
      </c>
    </row>
    <row r="13" spans="1:7" ht="193.2" x14ac:dyDescent="0.3">
      <c r="A13" s="3" t="s">
        <v>37</v>
      </c>
      <c r="B13" s="3" t="s">
        <v>38</v>
      </c>
      <c r="C13" s="3" t="s">
        <v>39</v>
      </c>
      <c r="D13" s="4" t="s">
        <v>27</v>
      </c>
      <c r="E13" s="5">
        <v>7.5609999999999999</v>
      </c>
      <c r="F13" s="6"/>
      <c r="G13" s="6">
        <f t="shared" si="0"/>
        <v>0</v>
      </c>
    </row>
    <row r="14" spans="1:7" ht="69" x14ac:dyDescent="0.3">
      <c r="A14" s="7"/>
      <c r="B14" s="7"/>
      <c r="C14" s="7" t="s">
        <v>40</v>
      </c>
      <c r="D14" s="7"/>
      <c r="E14" s="7"/>
      <c r="F14" s="7"/>
      <c r="G14" s="7">
        <f>SUM(G5:G13)</f>
        <v>0</v>
      </c>
    </row>
    <row r="15" spans="1:7" ht="41.4" x14ac:dyDescent="0.3">
      <c r="A15" s="2" t="s">
        <v>9</v>
      </c>
      <c r="B15" s="2"/>
      <c r="C15" s="2" t="s">
        <v>41</v>
      </c>
      <c r="D15" s="2"/>
      <c r="E15" s="2"/>
      <c r="F15" s="2"/>
      <c r="G15" s="2"/>
    </row>
    <row r="16" spans="1:7" ht="69" x14ac:dyDescent="0.3">
      <c r="A16" s="2" t="s">
        <v>42</v>
      </c>
      <c r="B16" s="2"/>
      <c r="C16" s="2" t="s">
        <v>43</v>
      </c>
      <c r="D16" s="2"/>
      <c r="E16" s="2"/>
      <c r="F16" s="2"/>
      <c r="G16" s="2"/>
    </row>
    <row r="17" spans="1:7" ht="220.8" x14ac:dyDescent="0.3">
      <c r="A17" s="3" t="s">
        <v>44</v>
      </c>
      <c r="B17" s="3" t="s">
        <v>45</v>
      </c>
      <c r="C17" s="3" t="s">
        <v>46</v>
      </c>
      <c r="D17" s="4" t="s">
        <v>47</v>
      </c>
      <c r="E17" s="5">
        <v>4.4999999999999998E-2</v>
      </c>
      <c r="F17" s="6"/>
      <c r="G17" s="6">
        <f t="shared" ref="G17:G28" si="1">ROUND(E17*F17,2)</f>
        <v>0</v>
      </c>
    </row>
    <row r="18" spans="1:7" ht="207" x14ac:dyDescent="0.3">
      <c r="A18" s="3" t="s">
        <v>48</v>
      </c>
      <c r="B18" s="3" t="s">
        <v>49</v>
      </c>
      <c r="C18" s="3" t="s">
        <v>50</v>
      </c>
      <c r="D18" s="4" t="s">
        <v>47</v>
      </c>
      <c r="E18" s="5">
        <v>2.1000000000000001E-2</v>
      </c>
      <c r="F18" s="6"/>
      <c r="G18" s="6">
        <f t="shared" si="1"/>
        <v>0</v>
      </c>
    </row>
    <row r="19" spans="1:7" ht="179.4" x14ac:dyDescent="0.3">
      <c r="A19" s="3" t="s">
        <v>51</v>
      </c>
      <c r="B19" s="3" t="s">
        <v>52</v>
      </c>
      <c r="C19" s="3" t="s">
        <v>53</v>
      </c>
      <c r="D19" s="4" t="s">
        <v>27</v>
      </c>
      <c r="E19" s="5">
        <v>4.01</v>
      </c>
      <c r="F19" s="6"/>
      <c r="G19" s="6">
        <f t="shared" si="1"/>
        <v>0</v>
      </c>
    </row>
    <row r="20" spans="1:7" ht="151.80000000000001" x14ac:dyDescent="0.3">
      <c r="A20" s="3" t="s">
        <v>54</v>
      </c>
      <c r="B20" s="3" t="s">
        <v>55</v>
      </c>
      <c r="C20" s="3" t="s">
        <v>56</v>
      </c>
      <c r="D20" s="4" t="s">
        <v>18</v>
      </c>
      <c r="E20" s="5">
        <v>4.1349999999999998</v>
      </c>
      <c r="F20" s="6"/>
      <c r="G20" s="6">
        <f t="shared" si="1"/>
        <v>0</v>
      </c>
    </row>
    <row r="21" spans="1:7" ht="289.8" x14ac:dyDescent="0.3">
      <c r="A21" s="3" t="s">
        <v>57</v>
      </c>
      <c r="B21" s="3" t="s">
        <v>58</v>
      </c>
      <c r="C21" s="3" t="s">
        <v>59</v>
      </c>
      <c r="D21" s="4" t="s">
        <v>27</v>
      </c>
      <c r="E21" s="5">
        <v>1.2</v>
      </c>
      <c r="F21" s="6"/>
      <c r="G21" s="6">
        <f t="shared" si="1"/>
        <v>0</v>
      </c>
    </row>
    <row r="22" spans="1:7" ht="358.8" x14ac:dyDescent="0.3">
      <c r="A22" s="3" t="s">
        <v>60</v>
      </c>
      <c r="B22" s="3" t="s">
        <v>61</v>
      </c>
      <c r="C22" s="3" t="s">
        <v>62</v>
      </c>
      <c r="D22" s="4" t="s">
        <v>18</v>
      </c>
      <c r="E22" s="5">
        <v>4.6280000000000001</v>
      </c>
      <c r="F22" s="6"/>
      <c r="G22" s="6">
        <f t="shared" si="1"/>
        <v>0</v>
      </c>
    </row>
    <row r="23" spans="1:7" ht="138" x14ac:dyDescent="0.3">
      <c r="A23" s="3" t="s">
        <v>63</v>
      </c>
      <c r="B23" s="3" t="s">
        <v>64</v>
      </c>
      <c r="C23" s="3" t="s">
        <v>65</v>
      </c>
      <c r="D23" s="4" t="s">
        <v>18</v>
      </c>
      <c r="E23" s="5">
        <v>17.88</v>
      </c>
      <c r="F23" s="6"/>
      <c r="G23" s="6">
        <f t="shared" si="1"/>
        <v>0</v>
      </c>
    </row>
    <row r="24" spans="1:7" ht="151.80000000000001" x14ac:dyDescent="0.3">
      <c r="A24" s="3" t="s">
        <v>66</v>
      </c>
      <c r="B24" s="3" t="s">
        <v>67</v>
      </c>
      <c r="C24" s="3" t="s">
        <v>68</v>
      </c>
      <c r="D24" s="4" t="s">
        <v>18</v>
      </c>
      <c r="E24" s="5">
        <v>19.68</v>
      </c>
      <c r="F24" s="6"/>
      <c r="G24" s="6">
        <f t="shared" si="1"/>
        <v>0</v>
      </c>
    </row>
    <row r="25" spans="1:7" ht="96.6" x14ac:dyDescent="0.3">
      <c r="A25" s="3" t="s">
        <v>69</v>
      </c>
      <c r="B25" s="3" t="s">
        <v>70</v>
      </c>
      <c r="C25" s="3" t="s">
        <v>71</v>
      </c>
      <c r="D25" s="4" t="s">
        <v>72</v>
      </c>
      <c r="E25" s="5">
        <v>34.200000000000003</v>
      </c>
      <c r="F25" s="6"/>
      <c r="G25" s="6">
        <f t="shared" si="1"/>
        <v>0</v>
      </c>
    </row>
    <row r="26" spans="1:7" ht="151.80000000000001" x14ac:dyDescent="0.3">
      <c r="A26" s="3" t="s">
        <v>73</v>
      </c>
      <c r="B26" s="3" t="s">
        <v>74</v>
      </c>
      <c r="C26" s="3" t="s">
        <v>75</v>
      </c>
      <c r="D26" s="4" t="s">
        <v>27</v>
      </c>
      <c r="E26" s="5">
        <v>0.90200000000000002</v>
      </c>
      <c r="F26" s="6"/>
      <c r="G26" s="6">
        <f t="shared" si="1"/>
        <v>0</v>
      </c>
    </row>
    <row r="27" spans="1:7" ht="220.8" x14ac:dyDescent="0.3">
      <c r="A27" s="3" t="s">
        <v>76</v>
      </c>
      <c r="B27" s="3" t="s">
        <v>45</v>
      </c>
      <c r="C27" s="3" t="s">
        <v>46</v>
      </c>
      <c r="D27" s="4" t="s">
        <v>47</v>
      </c>
      <c r="E27" s="5">
        <v>4.4999999999999998E-2</v>
      </c>
      <c r="F27" s="6"/>
      <c r="G27" s="6">
        <f t="shared" si="1"/>
        <v>0</v>
      </c>
    </row>
    <row r="28" spans="1:7" ht="207" x14ac:dyDescent="0.3">
      <c r="A28" s="3" t="s">
        <v>77</v>
      </c>
      <c r="B28" s="3" t="s">
        <v>49</v>
      </c>
      <c r="C28" s="3" t="s">
        <v>50</v>
      </c>
      <c r="D28" s="4" t="s">
        <v>47</v>
      </c>
      <c r="E28" s="5">
        <v>0.01</v>
      </c>
      <c r="F28" s="6"/>
      <c r="G28" s="6">
        <f t="shared" si="1"/>
        <v>0</v>
      </c>
    </row>
    <row r="29" spans="1:7" ht="96.6" x14ac:dyDescent="0.3">
      <c r="A29" s="7"/>
      <c r="B29" s="7"/>
      <c r="C29" s="7" t="s">
        <v>78</v>
      </c>
      <c r="D29" s="7"/>
      <c r="E29" s="7"/>
      <c r="F29" s="7"/>
      <c r="G29" s="7">
        <f>SUM(G17:G28)</f>
        <v>0</v>
      </c>
    </row>
    <row r="30" spans="1:7" ht="96.6" x14ac:dyDescent="0.3">
      <c r="A30" s="2" t="s">
        <v>79</v>
      </c>
      <c r="B30" s="2"/>
      <c r="C30" s="2" t="s">
        <v>80</v>
      </c>
      <c r="D30" s="2"/>
      <c r="E30" s="2"/>
      <c r="F30" s="2"/>
      <c r="G30" s="2"/>
    </row>
    <row r="31" spans="1:7" ht="234.6" x14ac:dyDescent="0.3">
      <c r="A31" s="3" t="s">
        <v>81</v>
      </c>
      <c r="B31" s="3" t="s">
        <v>82</v>
      </c>
      <c r="C31" s="3" t="s">
        <v>83</v>
      </c>
      <c r="D31" s="4" t="s">
        <v>18</v>
      </c>
      <c r="E31" s="5">
        <v>5.82</v>
      </c>
      <c r="F31" s="6"/>
      <c r="G31" s="6">
        <f>ROUND(E31*F31,2)</f>
        <v>0</v>
      </c>
    </row>
    <row r="32" spans="1:7" ht="289.8" x14ac:dyDescent="0.3">
      <c r="A32" s="3" t="s">
        <v>84</v>
      </c>
      <c r="B32" s="3" t="s">
        <v>82</v>
      </c>
      <c r="C32" s="3" t="s">
        <v>85</v>
      </c>
      <c r="D32" s="4" t="s">
        <v>18</v>
      </c>
      <c r="E32" s="5">
        <v>2.2400000000000002</v>
      </c>
      <c r="F32" s="6"/>
      <c r="G32" s="6">
        <f>ROUND(E32*F32,2)</f>
        <v>0</v>
      </c>
    </row>
    <row r="33" spans="1:7" ht="220.8" x14ac:dyDescent="0.3">
      <c r="A33" s="3" t="s">
        <v>86</v>
      </c>
      <c r="B33" s="3" t="s">
        <v>87</v>
      </c>
      <c r="C33" s="3" t="s">
        <v>88</v>
      </c>
      <c r="D33" s="4" t="s">
        <v>18</v>
      </c>
      <c r="E33" s="5">
        <v>2.94</v>
      </c>
      <c r="F33" s="6"/>
      <c r="G33" s="6">
        <f>ROUND(E33*F33,2)</f>
        <v>0</v>
      </c>
    </row>
    <row r="34" spans="1:7" ht="124.2" x14ac:dyDescent="0.3">
      <c r="A34" s="3" t="s">
        <v>89</v>
      </c>
      <c r="B34" s="3" t="s">
        <v>90</v>
      </c>
      <c r="C34" s="3" t="s">
        <v>91</v>
      </c>
      <c r="D34" s="4" t="s">
        <v>92</v>
      </c>
      <c r="E34" s="5">
        <v>5</v>
      </c>
      <c r="F34" s="6"/>
      <c r="G34" s="6">
        <f>ROUND(E34*F34,2)</f>
        <v>0</v>
      </c>
    </row>
    <row r="35" spans="1:7" ht="124.2" x14ac:dyDescent="0.3">
      <c r="A35" s="3" t="s">
        <v>93</v>
      </c>
      <c r="B35" s="3" t="s">
        <v>94</v>
      </c>
      <c r="C35" s="3" t="s">
        <v>95</v>
      </c>
      <c r="D35" s="4" t="s">
        <v>18</v>
      </c>
      <c r="E35" s="5">
        <v>1.29</v>
      </c>
      <c r="F35" s="6"/>
      <c r="G35" s="6">
        <f>ROUND(E35*F35,2)</f>
        <v>0</v>
      </c>
    </row>
    <row r="36" spans="1:7" ht="124.2" x14ac:dyDescent="0.3">
      <c r="A36" s="7"/>
      <c r="B36" s="7"/>
      <c r="C36" s="7" t="s">
        <v>96</v>
      </c>
      <c r="D36" s="7"/>
      <c r="E36" s="7"/>
      <c r="F36" s="7"/>
      <c r="G36" s="7">
        <f>SUM(G31:G35)</f>
        <v>0</v>
      </c>
    </row>
    <row r="37" spans="1:7" ht="96.6" x14ac:dyDescent="0.3">
      <c r="A37" s="2" t="s">
        <v>97</v>
      </c>
      <c r="B37" s="2"/>
      <c r="C37" s="2" t="s">
        <v>98</v>
      </c>
      <c r="D37" s="2"/>
      <c r="E37" s="2"/>
      <c r="F37" s="2"/>
      <c r="G37" s="2"/>
    </row>
    <row r="38" spans="1:7" ht="248.4" x14ac:dyDescent="0.3">
      <c r="A38" s="3" t="s">
        <v>99</v>
      </c>
      <c r="B38" s="3" t="s">
        <v>100</v>
      </c>
      <c r="C38" s="3" t="s">
        <v>101</v>
      </c>
      <c r="D38" s="4" t="s">
        <v>18</v>
      </c>
      <c r="E38" s="5">
        <v>65.12</v>
      </c>
      <c r="F38" s="6"/>
      <c r="G38" s="6">
        <f t="shared" ref="G38:G48" si="2">ROUND(E38*F38,2)</f>
        <v>0</v>
      </c>
    </row>
    <row r="39" spans="1:7" ht="262.2" x14ac:dyDescent="0.3">
      <c r="A39" s="3" t="s">
        <v>102</v>
      </c>
      <c r="B39" s="3" t="s">
        <v>103</v>
      </c>
      <c r="C39" s="3" t="s">
        <v>104</v>
      </c>
      <c r="D39" s="4" t="s">
        <v>24</v>
      </c>
      <c r="E39" s="5">
        <v>19.670000000000002</v>
      </c>
      <c r="F39" s="6"/>
      <c r="G39" s="6">
        <f t="shared" si="2"/>
        <v>0</v>
      </c>
    </row>
    <row r="40" spans="1:7" ht="303.60000000000002" x14ac:dyDescent="0.3">
      <c r="A40" s="3" t="s">
        <v>105</v>
      </c>
      <c r="B40" s="3" t="s">
        <v>106</v>
      </c>
      <c r="C40" s="3" t="s">
        <v>107</v>
      </c>
      <c r="D40" s="4" t="s">
        <v>18</v>
      </c>
      <c r="E40" s="5">
        <v>72.474999999999994</v>
      </c>
      <c r="F40" s="6"/>
      <c r="G40" s="6">
        <f t="shared" si="2"/>
        <v>0</v>
      </c>
    </row>
    <row r="41" spans="1:7" ht="289.8" x14ac:dyDescent="0.3">
      <c r="A41" s="3" t="s">
        <v>108</v>
      </c>
      <c r="B41" s="3" t="s">
        <v>109</v>
      </c>
      <c r="C41" s="3" t="s">
        <v>110</v>
      </c>
      <c r="D41" s="4" t="s">
        <v>18</v>
      </c>
      <c r="E41" s="5">
        <v>54.88</v>
      </c>
      <c r="F41" s="6"/>
      <c r="G41" s="6">
        <f t="shared" si="2"/>
        <v>0</v>
      </c>
    </row>
    <row r="42" spans="1:7" ht="400.2" x14ac:dyDescent="0.3">
      <c r="A42" s="3" t="s">
        <v>111</v>
      </c>
      <c r="B42" s="3" t="s">
        <v>112</v>
      </c>
      <c r="C42" s="3" t="s">
        <v>113</v>
      </c>
      <c r="D42" s="4" t="s">
        <v>18</v>
      </c>
      <c r="E42" s="5">
        <v>9.89</v>
      </c>
      <c r="F42" s="6"/>
      <c r="G42" s="6">
        <f t="shared" si="2"/>
        <v>0</v>
      </c>
    </row>
    <row r="43" spans="1:7" ht="96.6" x14ac:dyDescent="0.3">
      <c r="A43" s="3" t="s">
        <v>114</v>
      </c>
      <c r="B43" s="3" t="s">
        <v>115</v>
      </c>
      <c r="C43" s="3" t="s">
        <v>116</v>
      </c>
      <c r="D43" s="4" t="s">
        <v>18</v>
      </c>
      <c r="E43" s="5">
        <v>194.31</v>
      </c>
      <c r="F43" s="6"/>
      <c r="G43" s="6">
        <f t="shared" si="2"/>
        <v>0</v>
      </c>
    </row>
    <row r="44" spans="1:7" ht="262.2" x14ac:dyDescent="0.3">
      <c r="A44" s="3" t="s">
        <v>117</v>
      </c>
      <c r="B44" s="3" t="s">
        <v>118</v>
      </c>
      <c r="C44" s="3" t="s">
        <v>119</v>
      </c>
      <c r="D44" s="4" t="s">
        <v>18</v>
      </c>
      <c r="E44" s="5">
        <v>119.94499999999999</v>
      </c>
      <c r="F44" s="6"/>
      <c r="G44" s="6">
        <f t="shared" si="2"/>
        <v>0</v>
      </c>
    </row>
    <row r="45" spans="1:7" ht="358.8" x14ac:dyDescent="0.3">
      <c r="A45" s="3" t="s">
        <v>120</v>
      </c>
      <c r="B45" s="3" t="s">
        <v>121</v>
      </c>
      <c r="C45" s="3" t="s">
        <v>122</v>
      </c>
      <c r="D45" s="4" t="s">
        <v>18</v>
      </c>
      <c r="E45" s="5">
        <v>229.29</v>
      </c>
      <c r="F45" s="6"/>
      <c r="G45" s="6">
        <f t="shared" si="2"/>
        <v>0</v>
      </c>
    </row>
    <row r="46" spans="1:7" ht="151.80000000000001" x14ac:dyDescent="0.3">
      <c r="A46" s="3" t="s">
        <v>123</v>
      </c>
      <c r="B46" s="3" t="s">
        <v>124</v>
      </c>
      <c r="C46" s="3" t="s">
        <v>125</v>
      </c>
      <c r="D46" s="4" t="s">
        <v>18</v>
      </c>
      <c r="E46" s="5">
        <v>27.9</v>
      </c>
      <c r="F46" s="6"/>
      <c r="G46" s="6">
        <f t="shared" si="2"/>
        <v>0</v>
      </c>
    </row>
    <row r="47" spans="1:7" ht="276" x14ac:dyDescent="0.3">
      <c r="A47" s="3" t="s">
        <v>126</v>
      </c>
      <c r="B47" s="3" t="s">
        <v>127</v>
      </c>
      <c r="C47" s="3" t="s">
        <v>128</v>
      </c>
      <c r="D47" s="4" t="s">
        <v>18</v>
      </c>
      <c r="E47" s="5">
        <v>27.9</v>
      </c>
      <c r="F47" s="6"/>
      <c r="G47" s="6">
        <f t="shared" si="2"/>
        <v>0</v>
      </c>
    </row>
    <row r="48" spans="1:7" ht="151.80000000000001" x14ac:dyDescent="0.3">
      <c r="A48" s="3" t="s">
        <v>129</v>
      </c>
      <c r="B48" s="3" t="s">
        <v>90</v>
      </c>
      <c r="C48" s="3" t="s">
        <v>130</v>
      </c>
      <c r="D48" s="4" t="s">
        <v>92</v>
      </c>
      <c r="E48" s="5">
        <v>5</v>
      </c>
      <c r="F48" s="6"/>
      <c r="G48" s="6">
        <f t="shared" si="2"/>
        <v>0</v>
      </c>
    </row>
    <row r="49" spans="1:7" ht="124.2" x14ac:dyDescent="0.3">
      <c r="A49" s="7"/>
      <c r="B49" s="7"/>
      <c r="C49" s="7" t="s">
        <v>131</v>
      </c>
      <c r="D49" s="7"/>
      <c r="E49" s="7"/>
      <c r="F49" s="7"/>
      <c r="G49" s="7">
        <f>SUM(G38:G48)</f>
        <v>0</v>
      </c>
    </row>
    <row r="50" spans="1:7" ht="27.6" x14ac:dyDescent="0.3">
      <c r="A50" s="2" t="s">
        <v>132</v>
      </c>
      <c r="B50" s="2"/>
      <c r="C50" s="2" t="s">
        <v>133</v>
      </c>
      <c r="D50" s="2"/>
      <c r="E50" s="2"/>
      <c r="F50" s="2"/>
      <c r="G50" s="2"/>
    </row>
    <row r="51" spans="1:7" ht="179.4" x14ac:dyDescent="0.3">
      <c r="A51" s="3" t="s">
        <v>134</v>
      </c>
      <c r="B51" s="3" t="s">
        <v>135</v>
      </c>
      <c r="C51" s="3" t="s">
        <v>136</v>
      </c>
      <c r="D51" s="4" t="s">
        <v>18</v>
      </c>
      <c r="E51" s="5">
        <v>64.77</v>
      </c>
      <c r="F51" s="6"/>
      <c r="G51" s="6">
        <f t="shared" ref="G51:G58" si="3">ROUND(E51*F51,2)</f>
        <v>0</v>
      </c>
    </row>
    <row r="52" spans="1:7" ht="207" x14ac:dyDescent="0.3">
      <c r="A52" s="3" t="s">
        <v>137</v>
      </c>
      <c r="B52" s="3" t="s">
        <v>138</v>
      </c>
      <c r="C52" s="3" t="s">
        <v>139</v>
      </c>
      <c r="D52" s="4" t="s">
        <v>18</v>
      </c>
      <c r="E52" s="5">
        <v>64.77</v>
      </c>
      <c r="F52" s="6"/>
      <c r="G52" s="6">
        <f t="shared" si="3"/>
        <v>0</v>
      </c>
    </row>
    <row r="53" spans="1:7" ht="262.2" x14ac:dyDescent="0.3">
      <c r="A53" s="3" t="s">
        <v>140</v>
      </c>
      <c r="B53" s="3" t="s">
        <v>141</v>
      </c>
      <c r="C53" s="3" t="s">
        <v>142</v>
      </c>
      <c r="D53" s="4" t="s">
        <v>18</v>
      </c>
      <c r="E53" s="5">
        <v>64.77</v>
      </c>
      <c r="F53" s="6"/>
      <c r="G53" s="6">
        <f t="shared" si="3"/>
        <v>0</v>
      </c>
    </row>
    <row r="54" spans="1:7" ht="179.4" x14ac:dyDescent="0.3">
      <c r="A54" s="3" t="s">
        <v>143</v>
      </c>
      <c r="B54" s="3" t="s">
        <v>144</v>
      </c>
      <c r="C54" s="3" t="s">
        <v>145</v>
      </c>
      <c r="D54" s="4" t="s">
        <v>18</v>
      </c>
      <c r="E54" s="5">
        <v>64.77</v>
      </c>
      <c r="F54" s="6"/>
      <c r="G54" s="6">
        <f t="shared" si="3"/>
        <v>0</v>
      </c>
    </row>
    <row r="55" spans="1:7" ht="193.2" x14ac:dyDescent="0.3">
      <c r="A55" s="3" t="s">
        <v>146</v>
      </c>
      <c r="B55" s="3" t="s">
        <v>147</v>
      </c>
      <c r="C55" s="3" t="s">
        <v>148</v>
      </c>
      <c r="D55" s="4" t="s">
        <v>18</v>
      </c>
      <c r="E55" s="5">
        <v>64.77</v>
      </c>
      <c r="F55" s="6"/>
      <c r="G55" s="6">
        <f t="shared" si="3"/>
        <v>0</v>
      </c>
    </row>
    <row r="56" spans="1:7" ht="317.39999999999998" x14ac:dyDescent="0.3">
      <c r="A56" s="3" t="s">
        <v>149</v>
      </c>
      <c r="B56" s="3" t="s">
        <v>150</v>
      </c>
      <c r="C56" s="3" t="s">
        <v>151</v>
      </c>
      <c r="D56" s="4" t="s">
        <v>18</v>
      </c>
      <c r="E56" s="5">
        <v>31.838999999999999</v>
      </c>
      <c r="F56" s="6"/>
      <c r="G56" s="6">
        <f t="shared" si="3"/>
        <v>0</v>
      </c>
    </row>
    <row r="57" spans="1:7" ht="138" x14ac:dyDescent="0.3">
      <c r="A57" s="3" t="s">
        <v>152</v>
      </c>
      <c r="B57" s="3" t="s">
        <v>153</v>
      </c>
      <c r="C57" s="3" t="s">
        <v>154</v>
      </c>
      <c r="D57" s="4" t="s">
        <v>18</v>
      </c>
      <c r="E57" s="5">
        <v>31.838999999999999</v>
      </c>
      <c r="F57" s="6"/>
      <c r="G57" s="6">
        <f t="shared" si="3"/>
        <v>0</v>
      </c>
    </row>
    <row r="58" spans="1:7" ht="409.6" x14ac:dyDescent="0.3">
      <c r="A58" s="3" t="s">
        <v>155</v>
      </c>
      <c r="B58" s="3" t="s">
        <v>156</v>
      </c>
      <c r="C58" s="3" t="s">
        <v>157</v>
      </c>
      <c r="D58" s="4" t="s">
        <v>18</v>
      </c>
      <c r="E58" s="5">
        <v>36.06</v>
      </c>
      <c r="F58" s="6"/>
      <c r="G58" s="6">
        <f t="shared" si="3"/>
        <v>0</v>
      </c>
    </row>
    <row r="59" spans="1:7" ht="55.2" x14ac:dyDescent="0.3">
      <c r="A59" s="7"/>
      <c r="B59" s="7"/>
      <c r="C59" s="7" t="s">
        <v>158</v>
      </c>
      <c r="D59" s="7"/>
      <c r="E59" s="7"/>
      <c r="F59" s="7"/>
      <c r="G59" s="7">
        <f>SUM(G51:G58)</f>
        <v>0</v>
      </c>
    </row>
    <row r="60" spans="1:7" ht="69" x14ac:dyDescent="0.3">
      <c r="A60" s="2" t="s">
        <v>159</v>
      </c>
      <c r="B60" s="2"/>
      <c r="C60" s="2" t="s">
        <v>160</v>
      </c>
      <c r="D60" s="2"/>
      <c r="E60" s="2"/>
      <c r="F60" s="2"/>
      <c r="G60" s="2"/>
    </row>
    <row r="61" spans="1:7" ht="55.2" x14ac:dyDescent="0.3">
      <c r="A61" s="3" t="s">
        <v>161</v>
      </c>
      <c r="B61" s="3" t="s">
        <v>162</v>
      </c>
      <c r="C61" s="3" t="s">
        <v>163</v>
      </c>
      <c r="D61" s="4" t="s">
        <v>18</v>
      </c>
      <c r="E61" s="5">
        <v>7.38</v>
      </c>
      <c r="F61" s="6"/>
      <c r="G61" s="6">
        <f>ROUND(E61*F61,2)</f>
        <v>0</v>
      </c>
    </row>
    <row r="62" spans="1:7" ht="409.6" x14ac:dyDescent="0.3">
      <c r="A62" s="3" t="s">
        <v>164</v>
      </c>
      <c r="B62" s="3" t="s">
        <v>165</v>
      </c>
      <c r="C62" s="3" t="s">
        <v>166</v>
      </c>
      <c r="D62" s="4" t="s">
        <v>18</v>
      </c>
      <c r="E62" s="5">
        <v>3.69</v>
      </c>
      <c r="F62" s="6"/>
      <c r="G62" s="6">
        <f>ROUND(E62*F62,2)</f>
        <v>0</v>
      </c>
    </row>
    <row r="63" spans="1:7" ht="409.6" x14ac:dyDescent="0.3">
      <c r="A63" s="3" t="s">
        <v>167</v>
      </c>
      <c r="B63" s="3" t="s">
        <v>165</v>
      </c>
      <c r="C63" s="3" t="s">
        <v>168</v>
      </c>
      <c r="D63" s="4" t="s">
        <v>18</v>
      </c>
      <c r="E63" s="5">
        <v>3.69</v>
      </c>
      <c r="F63" s="6"/>
      <c r="G63" s="6">
        <f>ROUND(E63*F63,2)</f>
        <v>0</v>
      </c>
    </row>
    <row r="64" spans="1:7" ht="82.8" x14ac:dyDescent="0.3">
      <c r="A64" s="3" t="s">
        <v>169</v>
      </c>
      <c r="B64" s="3" t="s">
        <v>90</v>
      </c>
      <c r="C64" s="3" t="s">
        <v>170</v>
      </c>
      <c r="D64" s="4" t="s">
        <v>92</v>
      </c>
      <c r="E64" s="5">
        <v>4</v>
      </c>
      <c r="F64" s="6"/>
      <c r="G64" s="6">
        <f>ROUND(E64*F64,2)</f>
        <v>0</v>
      </c>
    </row>
    <row r="65" spans="1:7" ht="179.4" x14ac:dyDescent="0.3">
      <c r="A65" s="3" t="s">
        <v>171</v>
      </c>
      <c r="B65" s="3" t="s">
        <v>172</v>
      </c>
      <c r="C65" s="3" t="s">
        <v>173</v>
      </c>
      <c r="D65" s="4" t="s">
        <v>18</v>
      </c>
      <c r="E65" s="5">
        <v>1.8</v>
      </c>
      <c r="F65" s="6"/>
      <c r="G65" s="6">
        <f>ROUND(E65*F65,2)</f>
        <v>0</v>
      </c>
    </row>
    <row r="66" spans="1:7" ht="96.6" x14ac:dyDescent="0.3">
      <c r="A66" s="7"/>
      <c r="B66" s="7"/>
      <c r="C66" s="7" t="s">
        <v>174</v>
      </c>
      <c r="D66" s="7"/>
      <c r="E66" s="7"/>
      <c r="F66" s="7"/>
      <c r="G66" s="7">
        <f>SUM(G61:G65)</f>
        <v>0</v>
      </c>
    </row>
    <row r="67" spans="1:7" ht="27.6" x14ac:dyDescent="0.3">
      <c r="A67" s="2" t="s">
        <v>175</v>
      </c>
      <c r="B67" s="2"/>
      <c r="C67" s="2" t="s">
        <v>176</v>
      </c>
      <c r="D67" s="2"/>
      <c r="E67" s="2"/>
      <c r="F67" s="2"/>
      <c r="G67" s="2"/>
    </row>
    <row r="68" spans="1:7" ht="372.6" x14ac:dyDescent="0.3">
      <c r="A68" s="3" t="s">
        <v>177</v>
      </c>
      <c r="B68" s="3" t="s">
        <v>178</v>
      </c>
      <c r="C68" s="3" t="s">
        <v>179</v>
      </c>
      <c r="D68" s="4" t="s">
        <v>18</v>
      </c>
      <c r="E68" s="5">
        <v>5.8319999999999999</v>
      </c>
      <c r="F68" s="6"/>
      <c r="G68" s="6">
        <f t="shared" ref="G68:G78" si="4">ROUND(E68*F68,2)</f>
        <v>0</v>
      </c>
    </row>
    <row r="69" spans="1:7" ht="409.6" x14ac:dyDescent="0.3">
      <c r="A69" s="3" t="s">
        <v>180</v>
      </c>
      <c r="B69" s="3" t="s">
        <v>181</v>
      </c>
      <c r="C69" s="3" t="s">
        <v>182</v>
      </c>
      <c r="D69" s="4" t="s">
        <v>18</v>
      </c>
      <c r="E69" s="5">
        <v>5.8319999999999999</v>
      </c>
      <c r="F69" s="6"/>
      <c r="G69" s="6">
        <f t="shared" si="4"/>
        <v>0</v>
      </c>
    </row>
    <row r="70" spans="1:7" ht="207" x14ac:dyDescent="0.3">
      <c r="A70" s="3" t="s">
        <v>183</v>
      </c>
      <c r="B70" s="3" t="s">
        <v>184</v>
      </c>
      <c r="C70" s="3" t="s">
        <v>185</v>
      </c>
      <c r="D70" s="4" t="s">
        <v>18</v>
      </c>
      <c r="E70" s="6">
        <v>116.65</v>
      </c>
      <c r="F70" s="6"/>
      <c r="G70" s="6">
        <f t="shared" si="4"/>
        <v>0</v>
      </c>
    </row>
    <row r="71" spans="1:7" ht="193.2" x14ac:dyDescent="0.3">
      <c r="A71" s="3" t="s">
        <v>186</v>
      </c>
      <c r="B71" s="3" t="s">
        <v>187</v>
      </c>
      <c r="C71" s="3" t="s">
        <v>188</v>
      </c>
      <c r="D71" s="4" t="s">
        <v>18</v>
      </c>
      <c r="E71" s="6">
        <v>116.65</v>
      </c>
      <c r="F71" s="6"/>
      <c r="G71" s="6">
        <f t="shared" si="4"/>
        <v>0</v>
      </c>
    </row>
    <row r="72" spans="1:7" ht="409.6" x14ac:dyDescent="0.3">
      <c r="A72" s="3" t="s">
        <v>189</v>
      </c>
      <c r="B72" s="3" t="s">
        <v>190</v>
      </c>
      <c r="C72" s="3" t="s">
        <v>191</v>
      </c>
      <c r="D72" s="4" t="s">
        <v>18</v>
      </c>
      <c r="E72" s="6">
        <v>116.65</v>
      </c>
      <c r="F72" s="6"/>
      <c r="G72" s="6">
        <f t="shared" si="4"/>
        <v>0</v>
      </c>
    </row>
    <row r="73" spans="1:7" ht="409.6" x14ac:dyDescent="0.3">
      <c r="A73" s="3" t="s">
        <v>192</v>
      </c>
      <c r="B73" s="3" t="s">
        <v>193</v>
      </c>
      <c r="C73" s="3" t="s">
        <v>194</v>
      </c>
      <c r="D73" s="4" t="s">
        <v>18</v>
      </c>
      <c r="E73" s="6">
        <v>4.04</v>
      </c>
      <c r="F73" s="6"/>
      <c r="G73" s="6">
        <f t="shared" si="4"/>
        <v>0</v>
      </c>
    </row>
    <row r="74" spans="1:7" ht="234.6" x14ac:dyDescent="0.3">
      <c r="A74" s="3" t="s">
        <v>195</v>
      </c>
      <c r="B74" s="3" t="s">
        <v>196</v>
      </c>
      <c r="C74" s="3" t="s">
        <v>197</v>
      </c>
      <c r="D74" s="4" t="s">
        <v>18</v>
      </c>
      <c r="E74" s="5">
        <v>1.821</v>
      </c>
      <c r="F74" s="6"/>
      <c r="G74" s="6">
        <f t="shared" si="4"/>
        <v>0</v>
      </c>
    </row>
    <row r="75" spans="1:7" ht="69" x14ac:dyDescent="0.3">
      <c r="A75" s="3" t="s">
        <v>198</v>
      </c>
      <c r="B75" s="3" t="s">
        <v>199</v>
      </c>
      <c r="C75" s="3" t="s">
        <v>200</v>
      </c>
      <c r="D75" s="4" t="s">
        <v>24</v>
      </c>
      <c r="E75" s="6">
        <v>41.48</v>
      </c>
      <c r="F75" s="6"/>
      <c r="G75" s="6">
        <f t="shared" si="4"/>
        <v>0</v>
      </c>
    </row>
    <row r="76" spans="1:7" ht="138" x14ac:dyDescent="0.3">
      <c r="A76" s="3" t="s">
        <v>201</v>
      </c>
      <c r="B76" s="3" t="s">
        <v>202</v>
      </c>
      <c r="C76" s="3" t="s">
        <v>203</v>
      </c>
      <c r="D76" s="4" t="s">
        <v>24</v>
      </c>
      <c r="E76" s="6">
        <v>46.98</v>
      </c>
      <c r="F76" s="6"/>
      <c r="G76" s="6">
        <f t="shared" si="4"/>
        <v>0</v>
      </c>
    </row>
    <row r="77" spans="1:7" ht="138" x14ac:dyDescent="0.3">
      <c r="A77" s="3" t="s">
        <v>204</v>
      </c>
      <c r="B77" s="3" t="s">
        <v>0</v>
      </c>
      <c r="C77" s="3" t="s">
        <v>205</v>
      </c>
      <c r="D77" s="4" t="s">
        <v>206</v>
      </c>
      <c r="E77" s="5">
        <v>1</v>
      </c>
      <c r="F77" s="6"/>
      <c r="G77" s="6">
        <f t="shared" si="4"/>
        <v>0</v>
      </c>
    </row>
    <row r="78" spans="1:7" ht="124.2" x14ac:dyDescent="0.3">
      <c r="A78" s="3" t="s">
        <v>207</v>
      </c>
      <c r="B78" s="3" t="s">
        <v>0</v>
      </c>
      <c r="C78" s="3" t="s">
        <v>208</v>
      </c>
      <c r="D78" s="4" t="s">
        <v>206</v>
      </c>
      <c r="E78" s="5">
        <v>1</v>
      </c>
      <c r="F78" s="6"/>
      <c r="G78" s="6">
        <f t="shared" si="4"/>
        <v>0</v>
      </c>
    </row>
    <row r="79" spans="1:7" ht="55.2" x14ac:dyDescent="0.3">
      <c r="A79" s="7"/>
      <c r="B79" s="7"/>
      <c r="C79" s="7" t="s">
        <v>209</v>
      </c>
      <c r="D79" s="7"/>
      <c r="E79" s="7"/>
      <c r="F79" s="7"/>
      <c r="G79" s="7">
        <f>SUM(G68:G78)</f>
        <v>0</v>
      </c>
    </row>
    <row r="80" spans="1:7" ht="41.4" x14ac:dyDescent="0.3">
      <c r="A80" s="2" t="s">
        <v>210</v>
      </c>
      <c r="B80" s="2"/>
      <c r="C80" s="2" t="s">
        <v>211</v>
      </c>
      <c r="D80" s="2"/>
      <c r="E80" s="2"/>
      <c r="F80" s="2"/>
      <c r="G80" s="2"/>
    </row>
    <row r="81" spans="1:7" ht="193.2" x14ac:dyDescent="0.3">
      <c r="A81" s="3" t="s">
        <v>212</v>
      </c>
      <c r="B81" s="3" t="s">
        <v>30</v>
      </c>
      <c r="C81" s="3" t="s">
        <v>31</v>
      </c>
      <c r="D81" s="4" t="s">
        <v>27</v>
      </c>
      <c r="E81" s="5">
        <v>2.4889999999999999</v>
      </c>
      <c r="F81" s="6"/>
      <c r="G81" s="6">
        <f t="shared" ref="G81:G88" si="5">ROUND(E81*F81,2)</f>
        <v>0</v>
      </c>
    </row>
    <row r="82" spans="1:7" ht="234.6" x14ac:dyDescent="0.3">
      <c r="A82" s="3" t="s">
        <v>213</v>
      </c>
      <c r="B82" s="3" t="s">
        <v>32</v>
      </c>
      <c r="C82" s="3" t="s">
        <v>33</v>
      </c>
      <c r="D82" s="4" t="s">
        <v>27</v>
      </c>
      <c r="E82" s="5">
        <v>8.2959999999999994</v>
      </c>
      <c r="F82" s="6"/>
      <c r="G82" s="6">
        <f t="shared" si="5"/>
        <v>0</v>
      </c>
    </row>
    <row r="83" spans="1:7" ht="276" x14ac:dyDescent="0.3">
      <c r="A83" s="3" t="s">
        <v>214</v>
      </c>
      <c r="B83" s="3" t="s">
        <v>215</v>
      </c>
      <c r="C83" s="3" t="s">
        <v>216</v>
      </c>
      <c r="D83" s="4" t="s">
        <v>27</v>
      </c>
      <c r="E83" s="5">
        <v>8.2959999999999994</v>
      </c>
      <c r="F83" s="6"/>
      <c r="G83" s="6">
        <f t="shared" si="5"/>
        <v>0</v>
      </c>
    </row>
    <row r="84" spans="1:7" ht="193.2" x14ac:dyDescent="0.3">
      <c r="A84" s="3" t="s">
        <v>217</v>
      </c>
      <c r="B84" s="3" t="s">
        <v>38</v>
      </c>
      <c r="C84" s="3" t="s">
        <v>39</v>
      </c>
      <c r="D84" s="4" t="s">
        <v>27</v>
      </c>
      <c r="E84" s="5">
        <v>2.4889999999999999</v>
      </c>
      <c r="F84" s="6"/>
      <c r="G84" s="6">
        <f t="shared" si="5"/>
        <v>0</v>
      </c>
    </row>
    <row r="85" spans="1:7" ht="207" x14ac:dyDescent="0.3">
      <c r="A85" s="3" t="s">
        <v>218</v>
      </c>
      <c r="B85" s="3" t="s">
        <v>184</v>
      </c>
      <c r="C85" s="3" t="s">
        <v>185</v>
      </c>
      <c r="D85" s="4" t="s">
        <v>18</v>
      </c>
      <c r="E85" s="6">
        <v>20.74</v>
      </c>
      <c r="F85" s="6"/>
      <c r="G85" s="6">
        <f t="shared" si="5"/>
        <v>0</v>
      </c>
    </row>
    <row r="86" spans="1:7" ht="262.2" x14ac:dyDescent="0.3">
      <c r="A86" s="3" t="s">
        <v>219</v>
      </c>
      <c r="B86" s="3" t="s">
        <v>220</v>
      </c>
      <c r="C86" s="3" t="s">
        <v>221</v>
      </c>
      <c r="D86" s="4" t="s">
        <v>18</v>
      </c>
      <c r="E86" s="5">
        <v>20.74</v>
      </c>
      <c r="F86" s="6"/>
      <c r="G86" s="6">
        <f t="shared" si="5"/>
        <v>0</v>
      </c>
    </row>
    <row r="87" spans="1:7" ht="289.8" x14ac:dyDescent="0.3">
      <c r="A87" s="3" t="s">
        <v>222</v>
      </c>
      <c r="B87" s="3" t="s">
        <v>223</v>
      </c>
      <c r="C87" s="3" t="s">
        <v>224</v>
      </c>
      <c r="D87" s="4" t="s">
        <v>18</v>
      </c>
      <c r="E87" s="5">
        <v>20.74</v>
      </c>
      <c r="F87" s="6"/>
      <c r="G87" s="6">
        <f t="shared" si="5"/>
        <v>0</v>
      </c>
    </row>
    <row r="88" spans="1:7" ht="276" x14ac:dyDescent="0.3">
      <c r="A88" s="3" t="s">
        <v>225</v>
      </c>
      <c r="B88" s="3" t="s">
        <v>226</v>
      </c>
      <c r="C88" s="3" t="s">
        <v>227</v>
      </c>
      <c r="D88" s="4" t="s">
        <v>18</v>
      </c>
      <c r="E88" s="5">
        <v>20.74</v>
      </c>
      <c r="F88" s="6"/>
      <c r="G88" s="6">
        <f t="shared" si="5"/>
        <v>0</v>
      </c>
    </row>
    <row r="89" spans="1:7" ht="69" x14ac:dyDescent="0.3">
      <c r="A89" s="7"/>
      <c r="B89" s="7"/>
      <c r="C89" s="7" t="s">
        <v>228</v>
      </c>
      <c r="D89" s="7"/>
      <c r="E89" s="7"/>
      <c r="F89" s="7"/>
      <c r="G89" s="7">
        <f>SUM(G81:G88)</f>
        <v>0</v>
      </c>
    </row>
    <row r="90" spans="1:7" ht="69" x14ac:dyDescent="0.3">
      <c r="A90" s="7"/>
      <c r="B90" s="7"/>
      <c r="C90" s="7" t="s">
        <v>229</v>
      </c>
      <c r="D90" s="7"/>
      <c r="E90" s="7"/>
      <c r="F90" s="7"/>
      <c r="G90" s="7">
        <f>G29+G36+G49+G59+G66+G79+G89</f>
        <v>0</v>
      </c>
    </row>
    <row r="91" spans="1:7" ht="82.8" x14ac:dyDescent="0.3">
      <c r="A91" s="2" t="s">
        <v>10</v>
      </c>
      <c r="B91" s="2"/>
      <c r="C91" s="2" t="s">
        <v>230</v>
      </c>
      <c r="D91" s="2"/>
      <c r="E91" s="2"/>
      <c r="F91" s="2"/>
      <c r="G91" s="2"/>
    </row>
    <row r="92" spans="1:7" ht="27.6" x14ac:dyDescent="0.3">
      <c r="A92" s="2" t="s">
        <v>231</v>
      </c>
      <c r="B92" s="2"/>
      <c r="C92" s="2" t="s">
        <v>232</v>
      </c>
      <c r="D92" s="2"/>
      <c r="E92" s="2"/>
      <c r="F92" s="2"/>
      <c r="G92" s="2"/>
    </row>
    <row r="93" spans="1:7" ht="193.2" x14ac:dyDescent="0.3">
      <c r="A93" s="3" t="s">
        <v>233</v>
      </c>
      <c r="B93" s="3" t="s">
        <v>30</v>
      </c>
      <c r="C93" s="3" t="s">
        <v>31</v>
      </c>
      <c r="D93" s="4" t="s">
        <v>27</v>
      </c>
      <c r="E93" s="5">
        <v>5.3999999999999999E-2</v>
      </c>
      <c r="F93" s="6"/>
      <c r="G93" s="6">
        <f t="shared" ref="G93:G117" si="6">ROUND(E93*F93,2)</f>
        <v>0</v>
      </c>
    </row>
    <row r="94" spans="1:7" ht="234.6" x14ac:dyDescent="0.3">
      <c r="A94" s="3" t="s">
        <v>234</v>
      </c>
      <c r="B94" s="3" t="s">
        <v>32</v>
      </c>
      <c r="C94" s="3" t="s">
        <v>33</v>
      </c>
      <c r="D94" s="4" t="s">
        <v>27</v>
      </c>
      <c r="E94" s="5">
        <v>0.432</v>
      </c>
      <c r="F94" s="6"/>
      <c r="G94" s="6">
        <f t="shared" si="6"/>
        <v>0</v>
      </c>
    </row>
    <row r="95" spans="1:7" ht="276" x14ac:dyDescent="0.3">
      <c r="A95" s="3" t="s">
        <v>235</v>
      </c>
      <c r="B95" s="3" t="s">
        <v>215</v>
      </c>
      <c r="C95" s="3" t="s">
        <v>216</v>
      </c>
      <c r="D95" s="4" t="s">
        <v>27</v>
      </c>
      <c r="E95" s="5">
        <v>0.432</v>
      </c>
      <c r="F95" s="6"/>
      <c r="G95" s="6">
        <f t="shared" si="6"/>
        <v>0</v>
      </c>
    </row>
    <row r="96" spans="1:7" ht="193.2" x14ac:dyDescent="0.3">
      <c r="A96" s="3" t="s">
        <v>236</v>
      </c>
      <c r="B96" s="3" t="s">
        <v>38</v>
      </c>
      <c r="C96" s="3" t="s">
        <v>39</v>
      </c>
      <c r="D96" s="4" t="s">
        <v>27</v>
      </c>
      <c r="E96" s="5">
        <v>5.3999999999999999E-2</v>
      </c>
      <c r="F96" s="6"/>
      <c r="G96" s="6">
        <f t="shared" si="6"/>
        <v>0</v>
      </c>
    </row>
    <row r="97" spans="1:7" ht="151.80000000000001" x14ac:dyDescent="0.3">
      <c r="A97" s="3" t="s">
        <v>237</v>
      </c>
      <c r="B97" s="3" t="s">
        <v>238</v>
      </c>
      <c r="C97" s="3" t="s">
        <v>239</v>
      </c>
      <c r="D97" s="4" t="s">
        <v>240</v>
      </c>
      <c r="E97" s="5">
        <v>1</v>
      </c>
      <c r="F97" s="6"/>
      <c r="G97" s="6">
        <f t="shared" si="6"/>
        <v>0</v>
      </c>
    </row>
    <row r="98" spans="1:7" ht="41.4" x14ac:dyDescent="0.3">
      <c r="A98" s="3" t="s">
        <v>241</v>
      </c>
      <c r="B98" s="3" t="s">
        <v>242</v>
      </c>
      <c r="C98" s="3" t="s">
        <v>243</v>
      </c>
      <c r="D98" s="4" t="s">
        <v>21</v>
      </c>
      <c r="E98" s="5">
        <v>1</v>
      </c>
      <c r="F98" s="6"/>
      <c r="G98" s="6">
        <f t="shared" si="6"/>
        <v>0</v>
      </c>
    </row>
    <row r="99" spans="1:7" ht="234.6" x14ac:dyDescent="0.3">
      <c r="A99" s="3" t="s">
        <v>244</v>
      </c>
      <c r="B99" s="3" t="s">
        <v>245</v>
      </c>
      <c r="C99" s="3" t="s">
        <v>246</v>
      </c>
      <c r="D99" s="4" t="s">
        <v>21</v>
      </c>
      <c r="E99" s="5">
        <v>1</v>
      </c>
      <c r="F99" s="6"/>
      <c r="G99" s="6">
        <f t="shared" si="6"/>
        <v>0</v>
      </c>
    </row>
    <row r="100" spans="1:7" ht="289.8" x14ac:dyDescent="0.3">
      <c r="A100" s="3" t="s">
        <v>247</v>
      </c>
      <c r="B100" s="3" t="s">
        <v>248</v>
      </c>
      <c r="C100" s="3" t="s">
        <v>249</v>
      </c>
      <c r="D100" s="4" t="s">
        <v>24</v>
      </c>
      <c r="E100" s="5">
        <v>30</v>
      </c>
      <c r="F100" s="6"/>
      <c r="G100" s="6">
        <f t="shared" si="6"/>
        <v>0</v>
      </c>
    </row>
    <row r="101" spans="1:7" ht="262.2" x14ac:dyDescent="0.3">
      <c r="A101" s="3" t="s">
        <v>250</v>
      </c>
      <c r="B101" s="3" t="s">
        <v>251</v>
      </c>
      <c r="C101" s="3" t="s">
        <v>252</v>
      </c>
      <c r="D101" s="4" t="s">
        <v>21</v>
      </c>
      <c r="E101" s="5">
        <v>1</v>
      </c>
      <c r="F101" s="6"/>
      <c r="G101" s="6">
        <f t="shared" si="6"/>
        <v>0</v>
      </c>
    </row>
    <row r="102" spans="1:7" ht="165.6" x14ac:dyDescent="0.3">
      <c r="A102" s="3" t="s">
        <v>253</v>
      </c>
      <c r="B102" s="3" t="s">
        <v>254</v>
      </c>
      <c r="C102" s="3" t="s">
        <v>255</v>
      </c>
      <c r="D102" s="4" t="s">
        <v>24</v>
      </c>
      <c r="E102" s="5">
        <v>30</v>
      </c>
      <c r="F102" s="6"/>
      <c r="G102" s="6">
        <f t="shared" si="6"/>
        <v>0</v>
      </c>
    </row>
    <row r="103" spans="1:7" ht="276" x14ac:dyDescent="0.3">
      <c r="A103" s="3" t="s">
        <v>256</v>
      </c>
      <c r="B103" s="3" t="s">
        <v>257</v>
      </c>
      <c r="C103" s="3" t="s">
        <v>258</v>
      </c>
      <c r="D103" s="4" t="s">
        <v>24</v>
      </c>
      <c r="E103" s="5">
        <v>30</v>
      </c>
      <c r="F103" s="6"/>
      <c r="G103" s="6">
        <f t="shared" si="6"/>
        <v>0</v>
      </c>
    </row>
    <row r="104" spans="1:7" ht="179.4" x14ac:dyDescent="0.3">
      <c r="A104" s="3" t="s">
        <v>259</v>
      </c>
      <c r="B104" s="3" t="s">
        <v>260</v>
      </c>
      <c r="C104" s="3" t="s">
        <v>261</v>
      </c>
      <c r="D104" s="4" t="s">
        <v>24</v>
      </c>
      <c r="E104" s="5">
        <v>30</v>
      </c>
      <c r="F104" s="6"/>
      <c r="G104" s="6">
        <f t="shared" si="6"/>
        <v>0</v>
      </c>
    </row>
    <row r="105" spans="1:7" ht="386.4" x14ac:dyDescent="0.3">
      <c r="A105" s="3" t="s">
        <v>262</v>
      </c>
      <c r="B105" s="3" t="s">
        <v>263</v>
      </c>
      <c r="C105" s="3" t="s">
        <v>264</v>
      </c>
      <c r="D105" s="4" t="s">
        <v>21</v>
      </c>
      <c r="E105" s="5">
        <v>6</v>
      </c>
      <c r="F105" s="6"/>
      <c r="G105" s="6">
        <f t="shared" si="6"/>
        <v>0</v>
      </c>
    </row>
    <row r="106" spans="1:7" ht="220.8" x14ac:dyDescent="0.3">
      <c r="A106" s="3" t="s">
        <v>265</v>
      </c>
      <c r="B106" s="3" t="s">
        <v>251</v>
      </c>
      <c r="C106" s="3" t="s">
        <v>266</v>
      </c>
      <c r="D106" s="4" t="s">
        <v>21</v>
      </c>
      <c r="E106" s="5">
        <v>6</v>
      </c>
      <c r="F106" s="6"/>
      <c r="G106" s="6">
        <f t="shared" si="6"/>
        <v>0</v>
      </c>
    </row>
    <row r="107" spans="1:7" ht="386.4" x14ac:dyDescent="0.3">
      <c r="A107" s="3" t="s">
        <v>267</v>
      </c>
      <c r="B107" s="3" t="s">
        <v>268</v>
      </c>
      <c r="C107" s="3" t="s">
        <v>269</v>
      </c>
      <c r="D107" s="4" t="s">
        <v>21</v>
      </c>
      <c r="E107" s="5">
        <v>1</v>
      </c>
      <c r="F107" s="6"/>
      <c r="G107" s="6">
        <f t="shared" si="6"/>
        <v>0</v>
      </c>
    </row>
    <row r="108" spans="1:7" ht="220.8" x14ac:dyDescent="0.3">
      <c r="A108" s="3" t="s">
        <v>270</v>
      </c>
      <c r="B108" s="3" t="s">
        <v>271</v>
      </c>
      <c r="C108" s="3" t="s">
        <v>272</v>
      </c>
      <c r="D108" s="4" t="s">
        <v>24</v>
      </c>
      <c r="E108" s="5">
        <v>6</v>
      </c>
      <c r="F108" s="6"/>
      <c r="G108" s="6">
        <f t="shared" si="6"/>
        <v>0</v>
      </c>
    </row>
    <row r="109" spans="1:7" ht="193.2" x14ac:dyDescent="0.3">
      <c r="A109" s="3" t="s">
        <v>273</v>
      </c>
      <c r="B109" s="3" t="s">
        <v>274</v>
      </c>
      <c r="C109" s="3" t="s">
        <v>275</v>
      </c>
      <c r="D109" s="4" t="s">
        <v>24</v>
      </c>
      <c r="E109" s="5">
        <v>6</v>
      </c>
      <c r="F109" s="6"/>
      <c r="G109" s="6">
        <f t="shared" si="6"/>
        <v>0</v>
      </c>
    </row>
    <row r="110" spans="1:7" ht="96.6" x14ac:dyDescent="0.3">
      <c r="A110" s="3" t="s">
        <v>276</v>
      </c>
      <c r="B110" s="3" t="s">
        <v>277</v>
      </c>
      <c r="C110" s="3" t="s">
        <v>278</v>
      </c>
      <c r="D110" s="4" t="s">
        <v>21</v>
      </c>
      <c r="E110" s="5">
        <v>2</v>
      </c>
      <c r="F110" s="6"/>
      <c r="G110" s="6">
        <f t="shared" si="6"/>
        <v>0</v>
      </c>
    </row>
    <row r="111" spans="1:7" ht="96.6" x14ac:dyDescent="0.3">
      <c r="A111" s="3" t="s">
        <v>279</v>
      </c>
      <c r="B111" s="3" t="s">
        <v>280</v>
      </c>
      <c r="C111" s="3" t="s">
        <v>281</v>
      </c>
      <c r="D111" s="4" t="s">
        <v>21</v>
      </c>
      <c r="E111" s="5">
        <v>2</v>
      </c>
      <c r="F111" s="6"/>
      <c r="G111" s="6">
        <f t="shared" si="6"/>
        <v>0</v>
      </c>
    </row>
    <row r="112" spans="1:7" ht="55.2" x14ac:dyDescent="0.3">
      <c r="A112" s="3" t="s">
        <v>282</v>
      </c>
      <c r="B112" s="3" t="s">
        <v>90</v>
      </c>
      <c r="C112" s="3" t="s">
        <v>283</v>
      </c>
      <c r="D112" s="4" t="s">
        <v>284</v>
      </c>
      <c r="E112" s="5">
        <v>1</v>
      </c>
      <c r="F112" s="6"/>
      <c r="G112" s="6">
        <f t="shared" si="6"/>
        <v>0</v>
      </c>
    </row>
    <row r="113" spans="1:7" ht="207" x14ac:dyDescent="0.3">
      <c r="A113" s="3" t="s">
        <v>285</v>
      </c>
      <c r="B113" s="3" t="s">
        <v>90</v>
      </c>
      <c r="C113" s="3" t="s">
        <v>286</v>
      </c>
      <c r="D113" s="4" t="s">
        <v>284</v>
      </c>
      <c r="E113" s="5">
        <v>1</v>
      </c>
      <c r="F113" s="6"/>
      <c r="G113" s="6">
        <f t="shared" si="6"/>
        <v>0</v>
      </c>
    </row>
    <row r="114" spans="1:7" ht="165.6" x14ac:dyDescent="0.3">
      <c r="A114" s="3" t="s">
        <v>287</v>
      </c>
      <c r="B114" s="3" t="s">
        <v>288</v>
      </c>
      <c r="C114" s="3" t="s">
        <v>289</v>
      </c>
      <c r="D114" s="4" t="s">
        <v>21</v>
      </c>
      <c r="E114" s="5">
        <v>1</v>
      </c>
      <c r="F114" s="6"/>
      <c r="G114" s="6">
        <f t="shared" si="6"/>
        <v>0</v>
      </c>
    </row>
    <row r="115" spans="1:7" ht="193.2" x14ac:dyDescent="0.3">
      <c r="A115" s="3" t="s">
        <v>290</v>
      </c>
      <c r="B115" s="3" t="s">
        <v>288</v>
      </c>
      <c r="C115" s="3" t="s">
        <v>291</v>
      </c>
      <c r="D115" s="4" t="s">
        <v>21</v>
      </c>
      <c r="E115" s="5">
        <v>1</v>
      </c>
      <c r="F115" s="6"/>
      <c r="G115" s="6">
        <f t="shared" si="6"/>
        <v>0</v>
      </c>
    </row>
    <row r="116" spans="1:7" ht="179.4" x14ac:dyDescent="0.3">
      <c r="A116" s="3" t="s">
        <v>292</v>
      </c>
      <c r="B116" s="3" t="s">
        <v>288</v>
      </c>
      <c r="C116" s="3" t="s">
        <v>293</v>
      </c>
      <c r="D116" s="4" t="s">
        <v>21</v>
      </c>
      <c r="E116" s="5">
        <v>1</v>
      </c>
      <c r="F116" s="6"/>
      <c r="G116" s="6">
        <f t="shared" si="6"/>
        <v>0</v>
      </c>
    </row>
    <row r="117" spans="1:7" ht="262.2" x14ac:dyDescent="0.3">
      <c r="A117" s="3" t="s">
        <v>294</v>
      </c>
      <c r="B117" s="3" t="s">
        <v>251</v>
      </c>
      <c r="C117" s="3" t="s">
        <v>252</v>
      </c>
      <c r="D117" s="4" t="s">
        <v>21</v>
      </c>
      <c r="E117" s="5">
        <v>1</v>
      </c>
      <c r="F117" s="6"/>
      <c r="G117" s="6">
        <f t="shared" si="6"/>
        <v>0</v>
      </c>
    </row>
    <row r="118" spans="1:7" ht="55.2" x14ac:dyDescent="0.3">
      <c r="A118" s="7"/>
      <c r="B118" s="7"/>
      <c r="C118" s="7" t="s">
        <v>295</v>
      </c>
      <c r="D118" s="7"/>
      <c r="E118" s="7"/>
      <c r="F118" s="7"/>
      <c r="G118" s="7">
        <f>SUM(G93:G117)</f>
        <v>0</v>
      </c>
    </row>
    <row r="119" spans="1:7" ht="55.2" x14ac:dyDescent="0.3">
      <c r="A119" s="2" t="s">
        <v>296</v>
      </c>
      <c r="B119" s="2"/>
      <c r="C119" s="2" t="s">
        <v>297</v>
      </c>
      <c r="D119" s="2"/>
      <c r="E119" s="2"/>
      <c r="F119" s="2"/>
      <c r="G119" s="2"/>
    </row>
    <row r="120" spans="1:7" ht="193.2" x14ac:dyDescent="0.3">
      <c r="A120" s="3" t="s">
        <v>298</v>
      </c>
      <c r="B120" s="3" t="s">
        <v>30</v>
      </c>
      <c r="C120" s="3" t="s">
        <v>31</v>
      </c>
      <c r="D120" s="4" t="s">
        <v>27</v>
      </c>
      <c r="E120" s="5">
        <v>0.72</v>
      </c>
      <c r="F120" s="6"/>
      <c r="G120" s="6">
        <f t="shared" ref="G120:G138" si="7">ROUND(E120*F120,2)</f>
        <v>0</v>
      </c>
    </row>
    <row r="121" spans="1:7" ht="234.6" x14ac:dyDescent="0.3">
      <c r="A121" s="3" t="s">
        <v>299</v>
      </c>
      <c r="B121" s="3" t="s">
        <v>32</v>
      </c>
      <c r="C121" s="3" t="s">
        <v>33</v>
      </c>
      <c r="D121" s="4" t="s">
        <v>27</v>
      </c>
      <c r="E121" s="5">
        <v>2.4</v>
      </c>
      <c r="F121" s="6"/>
      <c r="G121" s="6">
        <f t="shared" si="7"/>
        <v>0</v>
      </c>
    </row>
    <row r="122" spans="1:7" ht="276" x14ac:dyDescent="0.3">
      <c r="A122" s="3" t="s">
        <v>300</v>
      </c>
      <c r="B122" s="3" t="s">
        <v>215</v>
      </c>
      <c r="C122" s="3" t="s">
        <v>216</v>
      </c>
      <c r="D122" s="4" t="s">
        <v>27</v>
      </c>
      <c r="E122" s="5">
        <v>2.4</v>
      </c>
      <c r="F122" s="6"/>
      <c r="G122" s="6">
        <f t="shared" si="7"/>
        <v>0</v>
      </c>
    </row>
    <row r="123" spans="1:7" ht="193.2" x14ac:dyDescent="0.3">
      <c r="A123" s="3" t="s">
        <v>301</v>
      </c>
      <c r="B123" s="3" t="s">
        <v>38</v>
      </c>
      <c r="C123" s="3" t="s">
        <v>39</v>
      </c>
      <c r="D123" s="4" t="s">
        <v>27</v>
      </c>
      <c r="E123" s="5">
        <v>0.72</v>
      </c>
      <c r="F123" s="6"/>
      <c r="G123" s="6">
        <f t="shared" si="7"/>
        <v>0</v>
      </c>
    </row>
    <row r="124" spans="1:7" ht="220.8" x14ac:dyDescent="0.3">
      <c r="A124" s="3" t="s">
        <v>302</v>
      </c>
      <c r="B124" s="3" t="s">
        <v>303</v>
      </c>
      <c r="C124" s="3" t="s">
        <v>304</v>
      </c>
      <c r="D124" s="4" t="s">
        <v>24</v>
      </c>
      <c r="E124" s="5">
        <v>12</v>
      </c>
      <c r="F124" s="6"/>
      <c r="G124" s="6">
        <f t="shared" si="7"/>
        <v>0</v>
      </c>
    </row>
    <row r="125" spans="1:7" ht="96.6" x14ac:dyDescent="0.3">
      <c r="A125" s="3" t="s">
        <v>305</v>
      </c>
      <c r="B125" s="3" t="s">
        <v>277</v>
      </c>
      <c r="C125" s="3" t="s">
        <v>278</v>
      </c>
      <c r="D125" s="4" t="s">
        <v>21</v>
      </c>
      <c r="E125" s="5">
        <v>1</v>
      </c>
      <c r="F125" s="6"/>
      <c r="G125" s="6">
        <f t="shared" si="7"/>
        <v>0</v>
      </c>
    </row>
    <row r="126" spans="1:7" ht="96.6" x14ac:dyDescent="0.3">
      <c r="A126" s="3" t="s">
        <v>306</v>
      </c>
      <c r="B126" s="3" t="s">
        <v>280</v>
      </c>
      <c r="C126" s="3" t="s">
        <v>281</v>
      </c>
      <c r="D126" s="4" t="s">
        <v>21</v>
      </c>
      <c r="E126" s="5">
        <v>1</v>
      </c>
      <c r="F126" s="6"/>
      <c r="G126" s="6">
        <f t="shared" si="7"/>
        <v>0</v>
      </c>
    </row>
    <row r="127" spans="1:7" ht="262.2" x14ac:dyDescent="0.3">
      <c r="A127" s="3" t="s">
        <v>307</v>
      </c>
      <c r="B127" s="3" t="s">
        <v>308</v>
      </c>
      <c r="C127" s="3" t="s">
        <v>309</v>
      </c>
      <c r="D127" s="4" t="s">
        <v>24</v>
      </c>
      <c r="E127" s="5">
        <v>5</v>
      </c>
      <c r="F127" s="6"/>
      <c r="G127" s="6">
        <f t="shared" si="7"/>
        <v>0</v>
      </c>
    </row>
    <row r="128" spans="1:7" ht="262.2" x14ac:dyDescent="0.3">
      <c r="A128" s="3" t="s">
        <v>310</v>
      </c>
      <c r="B128" s="3" t="s">
        <v>311</v>
      </c>
      <c r="C128" s="3" t="s">
        <v>312</v>
      </c>
      <c r="D128" s="4" t="s">
        <v>24</v>
      </c>
      <c r="E128" s="5">
        <v>7</v>
      </c>
      <c r="F128" s="6"/>
      <c r="G128" s="6">
        <f t="shared" si="7"/>
        <v>0</v>
      </c>
    </row>
    <row r="129" spans="1:7" ht="248.4" x14ac:dyDescent="0.3">
      <c r="A129" s="3" t="s">
        <v>313</v>
      </c>
      <c r="B129" s="3" t="s">
        <v>314</v>
      </c>
      <c r="C129" s="3" t="s">
        <v>315</v>
      </c>
      <c r="D129" s="4" t="s">
        <v>24</v>
      </c>
      <c r="E129" s="5">
        <v>10</v>
      </c>
      <c r="F129" s="6"/>
      <c r="G129" s="6">
        <f t="shared" si="7"/>
        <v>0</v>
      </c>
    </row>
    <row r="130" spans="1:7" ht="124.2" x14ac:dyDescent="0.3">
      <c r="A130" s="3" t="s">
        <v>316</v>
      </c>
      <c r="B130" s="3" t="s">
        <v>317</v>
      </c>
      <c r="C130" s="3" t="s">
        <v>318</v>
      </c>
      <c r="D130" s="4" t="s">
        <v>21</v>
      </c>
      <c r="E130" s="5">
        <v>1</v>
      </c>
      <c r="F130" s="6"/>
      <c r="G130" s="6">
        <f t="shared" si="7"/>
        <v>0</v>
      </c>
    </row>
    <row r="131" spans="1:7" ht="193.2" x14ac:dyDescent="0.3">
      <c r="A131" s="3" t="s">
        <v>319</v>
      </c>
      <c r="B131" s="3" t="s">
        <v>320</v>
      </c>
      <c r="C131" s="3" t="s">
        <v>321</v>
      </c>
      <c r="D131" s="4" t="s">
        <v>322</v>
      </c>
      <c r="E131" s="5">
        <v>4</v>
      </c>
      <c r="F131" s="6"/>
      <c r="G131" s="6">
        <f t="shared" si="7"/>
        <v>0</v>
      </c>
    </row>
    <row r="132" spans="1:7" ht="193.2" x14ac:dyDescent="0.3">
      <c r="A132" s="3" t="s">
        <v>323</v>
      </c>
      <c r="B132" s="3" t="s">
        <v>324</v>
      </c>
      <c r="C132" s="3" t="s">
        <v>325</v>
      </c>
      <c r="D132" s="4" t="s">
        <v>322</v>
      </c>
      <c r="E132" s="5">
        <v>2</v>
      </c>
      <c r="F132" s="6"/>
      <c r="G132" s="6">
        <f t="shared" si="7"/>
        <v>0</v>
      </c>
    </row>
    <row r="133" spans="1:7" ht="151.80000000000001" x14ac:dyDescent="0.3">
      <c r="A133" s="3" t="s">
        <v>326</v>
      </c>
      <c r="B133" s="3" t="s">
        <v>327</v>
      </c>
      <c r="C133" s="3" t="s">
        <v>328</v>
      </c>
      <c r="D133" s="4" t="s">
        <v>206</v>
      </c>
      <c r="E133" s="5">
        <v>1</v>
      </c>
      <c r="F133" s="6"/>
      <c r="G133" s="6">
        <f t="shared" si="7"/>
        <v>0</v>
      </c>
    </row>
    <row r="134" spans="1:7" ht="96.6" x14ac:dyDescent="0.3">
      <c r="A134" s="3" t="s">
        <v>329</v>
      </c>
      <c r="B134" s="3" t="s">
        <v>330</v>
      </c>
      <c r="C134" s="3" t="s">
        <v>331</v>
      </c>
      <c r="D134" s="4" t="s">
        <v>21</v>
      </c>
      <c r="E134" s="5">
        <v>1</v>
      </c>
      <c r="F134" s="6"/>
      <c r="G134" s="6">
        <f t="shared" si="7"/>
        <v>0</v>
      </c>
    </row>
    <row r="135" spans="1:7" ht="207" x14ac:dyDescent="0.3">
      <c r="A135" s="3" t="s">
        <v>332</v>
      </c>
      <c r="B135" s="3" t="s">
        <v>333</v>
      </c>
      <c r="C135" s="3" t="s">
        <v>334</v>
      </c>
      <c r="D135" s="4" t="s">
        <v>21</v>
      </c>
      <c r="E135" s="5">
        <v>1</v>
      </c>
      <c r="F135" s="6"/>
      <c r="G135" s="6">
        <f t="shared" si="7"/>
        <v>0</v>
      </c>
    </row>
    <row r="136" spans="1:7" ht="124.2" x14ac:dyDescent="0.3">
      <c r="A136" s="3" t="s">
        <v>335</v>
      </c>
      <c r="B136" s="3" t="s">
        <v>336</v>
      </c>
      <c r="C136" s="3" t="s">
        <v>337</v>
      </c>
      <c r="D136" s="4" t="s">
        <v>21</v>
      </c>
      <c r="E136" s="5">
        <v>1</v>
      </c>
      <c r="F136" s="6"/>
      <c r="G136" s="6">
        <f t="shared" si="7"/>
        <v>0</v>
      </c>
    </row>
    <row r="137" spans="1:7" ht="69" x14ac:dyDescent="0.3">
      <c r="A137" s="3" t="s">
        <v>338</v>
      </c>
      <c r="B137" s="3" t="s">
        <v>339</v>
      </c>
      <c r="C137" s="3" t="s">
        <v>340</v>
      </c>
      <c r="D137" s="4" t="s">
        <v>206</v>
      </c>
      <c r="E137" s="5">
        <v>1</v>
      </c>
      <c r="F137" s="6"/>
      <c r="G137" s="6">
        <f t="shared" si="7"/>
        <v>0</v>
      </c>
    </row>
    <row r="138" spans="1:7" ht="138" x14ac:dyDescent="0.3">
      <c r="A138" s="3" t="s">
        <v>341</v>
      </c>
      <c r="B138" s="3" t="s">
        <v>342</v>
      </c>
      <c r="C138" s="3" t="s">
        <v>343</v>
      </c>
      <c r="D138" s="4" t="s">
        <v>206</v>
      </c>
      <c r="E138" s="5">
        <v>1</v>
      </c>
      <c r="F138" s="6"/>
      <c r="G138" s="6">
        <f t="shared" si="7"/>
        <v>0</v>
      </c>
    </row>
    <row r="139" spans="1:7" ht="82.8" x14ac:dyDescent="0.3">
      <c r="A139" s="7"/>
      <c r="B139" s="7"/>
      <c r="C139" s="7" t="s">
        <v>344</v>
      </c>
      <c r="D139" s="7"/>
      <c r="E139" s="7"/>
      <c r="F139" s="7"/>
      <c r="G139" s="7">
        <f>SUM(G120:G138)</f>
        <v>0</v>
      </c>
    </row>
    <row r="140" spans="1:7" ht="69" x14ac:dyDescent="0.3">
      <c r="A140" s="2" t="s">
        <v>345</v>
      </c>
      <c r="B140" s="2"/>
      <c r="C140" s="2" t="s">
        <v>346</v>
      </c>
      <c r="D140" s="2"/>
      <c r="E140" s="2"/>
      <c r="F140" s="2"/>
      <c r="G140" s="2"/>
    </row>
    <row r="141" spans="1:7" ht="234.6" x14ac:dyDescent="0.3">
      <c r="A141" s="3" t="s">
        <v>347</v>
      </c>
      <c r="B141" s="3" t="s">
        <v>348</v>
      </c>
      <c r="C141" s="3" t="s">
        <v>349</v>
      </c>
      <c r="D141" s="4" t="s">
        <v>350</v>
      </c>
      <c r="E141" s="5">
        <v>3</v>
      </c>
      <c r="F141" s="6"/>
      <c r="G141" s="6">
        <f t="shared" ref="G141:G154" si="8">ROUND(E141*F141,2)</f>
        <v>0</v>
      </c>
    </row>
    <row r="142" spans="1:7" ht="234.6" x14ac:dyDescent="0.3">
      <c r="A142" s="3" t="s">
        <v>351</v>
      </c>
      <c r="B142" s="3" t="s">
        <v>348</v>
      </c>
      <c r="C142" s="3" t="s">
        <v>352</v>
      </c>
      <c r="D142" s="4" t="s">
        <v>350</v>
      </c>
      <c r="E142" s="5">
        <v>3</v>
      </c>
      <c r="F142" s="6"/>
      <c r="G142" s="6">
        <f t="shared" si="8"/>
        <v>0</v>
      </c>
    </row>
    <row r="143" spans="1:7" ht="276" x14ac:dyDescent="0.3">
      <c r="A143" s="3" t="s">
        <v>353</v>
      </c>
      <c r="B143" s="3" t="s">
        <v>354</v>
      </c>
      <c r="C143" s="3" t="s">
        <v>355</v>
      </c>
      <c r="D143" s="4" t="s">
        <v>24</v>
      </c>
      <c r="E143" s="5">
        <v>37</v>
      </c>
      <c r="F143" s="6"/>
      <c r="G143" s="6">
        <f t="shared" si="8"/>
        <v>0</v>
      </c>
    </row>
    <row r="144" spans="1:7" ht="276" x14ac:dyDescent="0.3">
      <c r="A144" s="3" t="s">
        <v>356</v>
      </c>
      <c r="B144" s="3" t="s">
        <v>354</v>
      </c>
      <c r="C144" s="3" t="s">
        <v>357</v>
      </c>
      <c r="D144" s="4" t="s">
        <v>24</v>
      </c>
      <c r="E144" s="5">
        <v>37</v>
      </c>
      <c r="F144" s="6"/>
      <c r="G144" s="6">
        <f t="shared" si="8"/>
        <v>0</v>
      </c>
    </row>
    <row r="145" spans="1:7" ht="69" x14ac:dyDescent="0.3">
      <c r="A145" s="3" t="s">
        <v>358</v>
      </c>
      <c r="B145" s="3" t="s">
        <v>359</v>
      </c>
      <c r="C145" s="3" t="s">
        <v>360</v>
      </c>
      <c r="D145" s="4" t="s">
        <v>24</v>
      </c>
      <c r="E145" s="5">
        <v>37</v>
      </c>
      <c r="F145" s="6"/>
      <c r="G145" s="6">
        <f t="shared" si="8"/>
        <v>0</v>
      </c>
    </row>
    <row r="146" spans="1:7" ht="69" x14ac:dyDescent="0.3">
      <c r="A146" s="3" t="s">
        <v>361</v>
      </c>
      <c r="B146" s="3" t="s">
        <v>362</v>
      </c>
      <c r="C146" s="3" t="s">
        <v>363</v>
      </c>
      <c r="D146" s="4" t="s">
        <v>24</v>
      </c>
      <c r="E146" s="5">
        <v>37</v>
      </c>
      <c r="F146" s="6"/>
      <c r="G146" s="6">
        <f t="shared" si="8"/>
        <v>0</v>
      </c>
    </row>
    <row r="147" spans="1:7" ht="138" x14ac:dyDescent="0.3">
      <c r="A147" s="3" t="s">
        <v>364</v>
      </c>
      <c r="B147" s="3" t="s">
        <v>365</v>
      </c>
      <c r="C147" s="3" t="s">
        <v>366</v>
      </c>
      <c r="D147" s="4" t="s">
        <v>206</v>
      </c>
      <c r="E147" s="5">
        <v>1</v>
      </c>
      <c r="F147" s="6"/>
      <c r="G147" s="6">
        <f t="shared" si="8"/>
        <v>0</v>
      </c>
    </row>
    <row r="148" spans="1:7" ht="151.80000000000001" x14ac:dyDescent="0.3">
      <c r="A148" s="3" t="s">
        <v>367</v>
      </c>
      <c r="B148" s="3" t="s">
        <v>368</v>
      </c>
      <c r="C148" s="3" t="s">
        <v>369</v>
      </c>
      <c r="D148" s="4" t="s">
        <v>284</v>
      </c>
      <c r="E148" s="5">
        <v>1</v>
      </c>
      <c r="F148" s="6"/>
      <c r="G148" s="6">
        <f t="shared" si="8"/>
        <v>0</v>
      </c>
    </row>
    <row r="149" spans="1:7" ht="124.2" x14ac:dyDescent="0.3">
      <c r="A149" s="3" t="s">
        <v>370</v>
      </c>
      <c r="B149" s="3" t="s">
        <v>371</v>
      </c>
      <c r="C149" s="3" t="s">
        <v>372</v>
      </c>
      <c r="D149" s="4" t="s">
        <v>284</v>
      </c>
      <c r="E149" s="5">
        <v>1</v>
      </c>
      <c r="F149" s="6"/>
      <c r="G149" s="6">
        <f t="shared" si="8"/>
        <v>0</v>
      </c>
    </row>
    <row r="150" spans="1:7" ht="110.4" x14ac:dyDescent="0.3">
      <c r="A150" s="3" t="s">
        <v>373</v>
      </c>
      <c r="B150" s="3" t="s">
        <v>374</v>
      </c>
      <c r="C150" s="3" t="s">
        <v>375</v>
      </c>
      <c r="D150" s="4" t="s">
        <v>21</v>
      </c>
      <c r="E150" s="5">
        <v>6</v>
      </c>
      <c r="F150" s="6"/>
      <c r="G150" s="6">
        <f t="shared" si="8"/>
        <v>0</v>
      </c>
    </row>
    <row r="151" spans="1:7" ht="124.2" x14ac:dyDescent="0.3">
      <c r="A151" s="3" t="s">
        <v>376</v>
      </c>
      <c r="B151" s="3" t="s">
        <v>90</v>
      </c>
      <c r="C151" s="3" t="s">
        <v>377</v>
      </c>
      <c r="D151" s="4" t="s">
        <v>206</v>
      </c>
      <c r="E151" s="5">
        <v>1</v>
      </c>
      <c r="F151" s="6"/>
      <c r="G151" s="6">
        <f t="shared" si="8"/>
        <v>0</v>
      </c>
    </row>
    <row r="152" spans="1:7" ht="138" x14ac:dyDescent="0.3">
      <c r="A152" s="3" t="s">
        <v>378</v>
      </c>
      <c r="B152" s="3" t="s">
        <v>379</v>
      </c>
      <c r="C152" s="3" t="s">
        <v>380</v>
      </c>
      <c r="D152" s="4" t="s">
        <v>21</v>
      </c>
      <c r="E152" s="5">
        <v>6</v>
      </c>
      <c r="F152" s="6"/>
      <c r="G152" s="6">
        <f t="shared" si="8"/>
        <v>0</v>
      </c>
    </row>
    <row r="153" spans="1:7" ht="138" x14ac:dyDescent="0.3">
      <c r="A153" s="3" t="s">
        <v>381</v>
      </c>
      <c r="B153" s="3" t="s">
        <v>379</v>
      </c>
      <c r="C153" s="3" t="s">
        <v>382</v>
      </c>
      <c r="D153" s="4" t="s">
        <v>21</v>
      </c>
      <c r="E153" s="5">
        <v>1</v>
      </c>
      <c r="F153" s="6"/>
      <c r="G153" s="6">
        <f t="shared" si="8"/>
        <v>0</v>
      </c>
    </row>
    <row r="154" spans="1:7" ht="110.4" x14ac:dyDescent="0.3">
      <c r="A154" s="3" t="s">
        <v>383</v>
      </c>
      <c r="B154" s="3" t="s">
        <v>384</v>
      </c>
      <c r="C154" s="3" t="s">
        <v>385</v>
      </c>
      <c r="D154" s="4" t="s">
        <v>21</v>
      </c>
      <c r="E154" s="5">
        <v>1</v>
      </c>
      <c r="F154" s="6"/>
      <c r="G154" s="6">
        <f t="shared" si="8"/>
        <v>0</v>
      </c>
    </row>
    <row r="155" spans="1:7" ht="96.6" x14ac:dyDescent="0.3">
      <c r="A155" s="7"/>
      <c r="B155" s="7"/>
      <c r="C155" s="7" t="s">
        <v>386</v>
      </c>
      <c r="D155" s="7"/>
      <c r="E155" s="7"/>
      <c r="F155" s="7"/>
      <c r="G155" s="7">
        <f>SUM(G141:G154)</f>
        <v>0</v>
      </c>
    </row>
    <row r="156" spans="1:7" ht="110.4" x14ac:dyDescent="0.3">
      <c r="A156" s="7"/>
      <c r="B156" s="7"/>
      <c r="C156" s="7" t="s">
        <v>387</v>
      </c>
      <c r="D156" s="7"/>
      <c r="E156" s="7"/>
      <c r="F156" s="7"/>
      <c r="G156" s="7">
        <f>G118+G139+G155</f>
        <v>0</v>
      </c>
    </row>
    <row r="157" spans="1:7" ht="27.6" x14ac:dyDescent="0.3">
      <c r="A157" s="2" t="s">
        <v>11</v>
      </c>
      <c r="B157" s="2"/>
      <c r="C157" s="2" t="s">
        <v>388</v>
      </c>
      <c r="D157" s="2"/>
      <c r="E157" s="2"/>
      <c r="F157" s="2"/>
      <c r="G157" s="2"/>
    </row>
    <row r="158" spans="1:7" ht="124.2" x14ac:dyDescent="0.3">
      <c r="A158" s="3" t="s">
        <v>389</v>
      </c>
      <c r="B158" s="3" t="s">
        <v>390</v>
      </c>
      <c r="C158" s="3" t="s">
        <v>391</v>
      </c>
      <c r="D158" s="4" t="s">
        <v>92</v>
      </c>
      <c r="E158" s="5">
        <v>1</v>
      </c>
      <c r="F158" s="6"/>
      <c r="G158" s="6">
        <f t="shared" ref="G158:G163" si="9">ROUND(E158*F158,2)</f>
        <v>0</v>
      </c>
    </row>
    <row r="159" spans="1:7" ht="138" x14ac:dyDescent="0.3">
      <c r="A159" s="3" t="s">
        <v>392</v>
      </c>
      <c r="B159" s="3" t="s">
        <v>390</v>
      </c>
      <c r="C159" s="3" t="s">
        <v>393</v>
      </c>
      <c r="D159" s="4" t="s">
        <v>92</v>
      </c>
      <c r="E159" s="5">
        <v>1</v>
      </c>
      <c r="F159" s="6"/>
      <c r="G159" s="6">
        <f t="shared" si="9"/>
        <v>0</v>
      </c>
    </row>
    <row r="160" spans="1:7" ht="179.4" x14ac:dyDescent="0.3">
      <c r="A160" s="3" t="s">
        <v>394</v>
      </c>
      <c r="B160" s="3" t="s">
        <v>390</v>
      </c>
      <c r="C160" s="3" t="s">
        <v>395</v>
      </c>
      <c r="D160" s="4" t="s">
        <v>92</v>
      </c>
      <c r="E160" s="5">
        <v>1</v>
      </c>
      <c r="F160" s="6"/>
      <c r="G160" s="6">
        <f t="shared" si="9"/>
        <v>0</v>
      </c>
    </row>
    <row r="161" spans="1:7" ht="138" x14ac:dyDescent="0.3">
      <c r="A161" s="3" t="s">
        <v>396</v>
      </c>
      <c r="B161" s="3" t="s">
        <v>390</v>
      </c>
      <c r="C161" s="3" t="s">
        <v>397</v>
      </c>
      <c r="D161" s="4" t="s">
        <v>92</v>
      </c>
      <c r="E161" s="5">
        <v>1</v>
      </c>
      <c r="F161" s="6"/>
      <c r="G161" s="6">
        <f t="shared" si="9"/>
        <v>0</v>
      </c>
    </row>
    <row r="162" spans="1:7" ht="165.6" x14ac:dyDescent="0.3">
      <c r="A162" s="3" t="s">
        <v>398</v>
      </c>
      <c r="B162" s="3" t="s">
        <v>390</v>
      </c>
      <c r="C162" s="3" t="s">
        <v>399</v>
      </c>
      <c r="D162" s="4" t="s">
        <v>92</v>
      </c>
      <c r="E162" s="5">
        <v>1</v>
      </c>
      <c r="F162" s="6"/>
      <c r="G162" s="6">
        <f t="shared" si="9"/>
        <v>0</v>
      </c>
    </row>
    <row r="163" spans="1:7" ht="248.4" x14ac:dyDescent="0.3">
      <c r="A163" s="3" t="s">
        <v>400</v>
      </c>
      <c r="B163" s="3" t="s">
        <v>90</v>
      </c>
      <c r="C163" s="3" t="s">
        <v>401</v>
      </c>
      <c r="D163" s="4" t="s">
        <v>21</v>
      </c>
      <c r="E163" s="5">
        <v>4</v>
      </c>
      <c r="F163" s="6"/>
      <c r="G163" s="6">
        <f t="shared" si="9"/>
        <v>0</v>
      </c>
    </row>
    <row r="164" spans="1:7" ht="55.2" x14ac:dyDescent="0.3">
      <c r="A164" s="7"/>
      <c r="B164" s="7"/>
      <c r="C164" s="7" t="s">
        <v>402</v>
      </c>
      <c r="D164" s="7"/>
      <c r="E164" s="7"/>
      <c r="F164" s="7"/>
      <c r="G164" s="7">
        <f>SUM(G158:G163)</f>
        <v>0</v>
      </c>
    </row>
    <row r="165" spans="1:7" ht="55.2" x14ac:dyDescent="0.3">
      <c r="A165" s="2" t="s">
        <v>12</v>
      </c>
      <c r="B165" s="2"/>
      <c r="C165" s="2" t="s">
        <v>403</v>
      </c>
      <c r="D165" s="2"/>
      <c r="E165" s="2"/>
      <c r="F165" s="2"/>
      <c r="G165" s="2"/>
    </row>
    <row r="166" spans="1:7" ht="41.4" x14ac:dyDescent="0.3">
      <c r="A166" s="2" t="s">
        <v>404</v>
      </c>
      <c r="B166" s="2"/>
      <c r="C166" s="2" t="s">
        <v>405</v>
      </c>
      <c r="D166" s="2"/>
      <c r="E166" s="2"/>
      <c r="F166" s="2"/>
      <c r="G166" s="2"/>
    </row>
    <row r="167" spans="1:7" ht="110.4" x14ac:dyDescent="0.3">
      <c r="A167" s="3" t="s">
        <v>406</v>
      </c>
      <c r="B167" s="3" t="s">
        <v>390</v>
      </c>
      <c r="C167" s="3" t="s">
        <v>407</v>
      </c>
      <c r="D167" s="4" t="s">
        <v>92</v>
      </c>
      <c r="E167" s="5">
        <v>1</v>
      </c>
      <c r="F167" s="6"/>
      <c r="G167" s="6">
        <f>ROUND(E167*F167,2)</f>
        <v>0</v>
      </c>
    </row>
    <row r="168" spans="1:7" ht="69" x14ac:dyDescent="0.3">
      <c r="A168" s="7"/>
      <c r="B168" s="7"/>
      <c r="C168" s="7" t="s">
        <v>408</v>
      </c>
      <c r="D168" s="7"/>
      <c r="E168" s="7"/>
      <c r="F168" s="7"/>
      <c r="G168" s="7">
        <f>G167</f>
        <v>0</v>
      </c>
    </row>
    <row r="169" spans="1:7" ht="41.4" x14ac:dyDescent="0.3">
      <c r="A169" s="2" t="s">
        <v>409</v>
      </c>
      <c r="B169" s="2"/>
      <c r="C169" s="2" t="s">
        <v>410</v>
      </c>
      <c r="D169" s="2"/>
      <c r="E169" s="2"/>
      <c r="F169" s="2"/>
      <c r="G169" s="2"/>
    </row>
    <row r="170" spans="1:7" ht="110.4" x14ac:dyDescent="0.3">
      <c r="A170" s="3" t="s">
        <v>411</v>
      </c>
      <c r="B170" s="3" t="s">
        <v>412</v>
      </c>
      <c r="C170" s="3" t="s">
        <v>413</v>
      </c>
      <c r="D170" s="4" t="s">
        <v>18</v>
      </c>
      <c r="E170" s="5">
        <v>9</v>
      </c>
      <c r="F170" s="6"/>
      <c r="G170" s="6">
        <f t="shared" ref="G170:G177" si="10">ROUND(E170*F170,2)</f>
        <v>0</v>
      </c>
    </row>
    <row r="171" spans="1:7" ht="193.2" x14ac:dyDescent="0.3">
      <c r="A171" s="3" t="s">
        <v>414</v>
      </c>
      <c r="B171" s="3" t="s">
        <v>38</v>
      </c>
      <c r="C171" s="3" t="s">
        <v>39</v>
      </c>
      <c r="D171" s="4" t="s">
        <v>27</v>
      </c>
      <c r="E171" s="5">
        <v>1.35</v>
      </c>
      <c r="F171" s="6"/>
      <c r="G171" s="6">
        <f t="shared" si="10"/>
        <v>0</v>
      </c>
    </row>
    <row r="172" spans="1:7" ht="345" x14ac:dyDescent="0.3">
      <c r="A172" s="3" t="s">
        <v>415</v>
      </c>
      <c r="B172" s="3" t="s">
        <v>416</v>
      </c>
      <c r="C172" s="3" t="s">
        <v>417</v>
      </c>
      <c r="D172" s="4" t="s">
        <v>18</v>
      </c>
      <c r="E172" s="5">
        <v>9</v>
      </c>
      <c r="F172" s="6"/>
      <c r="G172" s="6">
        <f t="shared" si="10"/>
        <v>0</v>
      </c>
    </row>
    <row r="173" spans="1:7" ht="179.4" x14ac:dyDescent="0.3">
      <c r="A173" s="3" t="s">
        <v>418</v>
      </c>
      <c r="B173" s="3" t="s">
        <v>419</v>
      </c>
      <c r="C173" s="3" t="s">
        <v>420</v>
      </c>
      <c r="D173" s="4" t="s">
        <v>18</v>
      </c>
      <c r="E173" s="5">
        <v>9</v>
      </c>
      <c r="F173" s="6"/>
      <c r="G173" s="6">
        <f t="shared" si="10"/>
        <v>0</v>
      </c>
    </row>
    <row r="174" spans="1:7" ht="220.8" x14ac:dyDescent="0.3">
      <c r="A174" s="3" t="s">
        <v>421</v>
      </c>
      <c r="B174" s="3" t="s">
        <v>422</v>
      </c>
      <c r="C174" s="3" t="s">
        <v>423</v>
      </c>
      <c r="D174" s="4" t="s">
        <v>18</v>
      </c>
      <c r="E174" s="5">
        <v>9</v>
      </c>
      <c r="F174" s="6"/>
      <c r="G174" s="6">
        <f t="shared" si="10"/>
        <v>0</v>
      </c>
    </row>
    <row r="175" spans="1:7" ht="82.8" x14ac:dyDescent="0.3">
      <c r="A175" s="3" t="s">
        <v>424</v>
      </c>
      <c r="B175" s="3" t="s">
        <v>425</v>
      </c>
      <c r="C175" s="3" t="s">
        <v>426</v>
      </c>
      <c r="D175" s="4" t="s">
        <v>24</v>
      </c>
      <c r="E175" s="5">
        <v>13.5</v>
      </c>
      <c r="F175" s="6"/>
      <c r="G175" s="6">
        <f t="shared" si="10"/>
        <v>0</v>
      </c>
    </row>
    <row r="176" spans="1:7" ht="110.4" x14ac:dyDescent="0.3">
      <c r="A176" s="3" t="s">
        <v>427</v>
      </c>
      <c r="B176" s="3" t="s">
        <v>428</v>
      </c>
      <c r="C176" s="3" t="s">
        <v>429</v>
      </c>
      <c r="D176" s="4" t="s">
        <v>27</v>
      </c>
      <c r="E176" s="5">
        <v>0.54</v>
      </c>
      <c r="F176" s="6"/>
      <c r="G176" s="6">
        <f t="shared" si="10"/>
        <v>0</v>
      </c>
    </row>
    <row r="177" spans="1:7" ht="289.8" x14ac:dyDescent="0.3">
      <c r="A177" s="3" t="s">
        <v>430</v>
      </c>
      <c r="B177" s="3" t="s">
        <v>431</v>
      </c>
      <c r="C177" s="3" t="s">
        <v>432</v>
      </c>
      <c r="D177" s="4" t="s">
        <v>24</v>
      </c>
      <c r="E177" s="5">
        <v>13.5</v>
      </c>
      <c r="F177" s="6"/>
      <c r="G177" s="6">
        <f t="shared" si="10"/>
        <v>0</v>
      </c>
    </row>
    <row r="178" spans="1:7" ht="69" x14ac:dyDescent="0.3">
      <c r="A178" s="7"/>
      <c r="B178" s="7"/>
      <c r="C178" s="7" t="s">
        <v>433</v>
      </c>
      <c r="D178" s="7"/>
      <c r="E178" s="7"/>
      <c r="F178" s="7"/>
      <c r="G178" s="7">
        <f>SUM(G170:G177)</f>
        <v>0</v>
      </c>
    </row>
    <row r="179" spans="1:7" ht="69" x14ac:dyDescent="0.3">
      <c r="A179" s="2" t="s">
        <v>434</v>
      </c>
      <c r="B179" s="2"/>
      <c r="C179" s="2" t="s">
        <v>435</v>
      </c>
      <c r="D179" s="2"/>
      <c r="E179" s="2"/>
      <c r="F179" s="2"/>
      <c r="G179" s="2"/>
    </row>
    <row r="180" spans="1:7" ht="96.6" x14ac:dyDescent="0.3">
      <c r="A180" s="3" t="s">
        <v>436</v>
      </c>
      <c r="B180" s="3" t="s">
        <v>437</v>
      </c>
      <c r="C180" s="3" t="s">
        <v>438</v>
      </c>
      <c r="D180" s="4" t="s">
        <v>18</v>
      </c>
      <c r="E180" s="5">
        <v>11</v>
      </c>
      <c r="F180" s="6"/>
      <c r="G180" s="6">
        <f t="shared" ref="G180:G192" si="11">ROUND(E180*F180,2)</f>
        <v>0</v>
      </c>
    </row>
    <row r="181" spans="1:7" ht="165.6" x14ac:dyDescent="0.3">
      <c r="A181" s="3" t="s">
        <v>439</v>
      </c>
      <c r="B181" s="3" t="s">
        <v>440</v>
      </c>
      <c r="C181" s="3" t="s">
        <v>441</v>
      </c>
      <c r="D181" s="4" t="s">
        <v>442</v>
      </c>
      <c r="E181" s="5">
        <v>1.2999999999999999E-2</v>
      </c>
      <c r="F181" s="6"/>
      <c r="G181" s="6">
        <f t="shared" si="11"/>
        <v>0</v>
      </c>
    </row>
    <row r="182" spans="1:7" ht="345" x14ac:dyDescent="0.3">
      <c r="A182" s="3" t="s">
        <v>443</v>
      </c>
      <c r="B182" s="3" t="s">
        <v>444</v>
      </c>
      <c r="C182" s="3" t="s">
        <v>445</v>
      </c>
      <c r="D182" s="4" t="s">
        <v>27</v>
      </c>
      <c r="E182" s="5">
        <v>11.31</v>
      </c>
      <c r="F182" s="6"/>
      <c r="G182" s="6">
        <f t="shared" si="11"/>
        <v>0</v>
      </c>
    </row>
    <row r="183" spans="1:7" ht="138" x14ac:dyDescent="0.3">
      <c r="A183" s="3" t="s">
        <v>446</v>
      </c>
      <c r="B183" s="3" t="s">
        <v>447</v>
      </c>
      <c r="C183" s="3" t="s">
        <v>448</v>
      </c>
      <c r="D183" s="4" t="s">
        <v>18</v>
      </c>
      <c r="E183" s="5">
        <v>7.8</v>
      </c>
      <c r="F183" s="6"/>
      <c r="G183" s="6">
        <f t="shared" si="11"/>
        <v>0</v>
      </c>
    </row>
    <row r="184" spans="1:7" ht="179.4" x14ac:dyDescent="0.3">
      <c r="A184" s="3" t="s">
        <v>449</v>
      </c>
      <c r="B184" s="3" t="s">
        <v>450</v>
      </c>
      <c r="C184" s="3" t="s">
        <v>451</v>
      </c>
      <c r="D184" s="4" t="s">
        <v>24</v>
      </c>
      <c r="E184" s="5">
        <v>13</v>
      </c>
      <c r="F184" s="6"/>
      <c r="G184" s="6">
        <f t="shared" si="11"/>
        <v>0</v>
      </c>
    </row>
    <row r="185" spans="1:7" ht="110.4" x14ac:dyDescent="0.3">
      <c r="A185" s="3" t="s">
        <v>452</v>
      </c>
      <c r="B185" s="3" t="s">
        <v>453</v>
      </c>
      <c r="C185" s="3" t="s">
        <v>454</v>
      </c>
      <c r="D185" s="4" t="s">
        <v>27</v>
      </c>
      <c r="E185" s="5">
        <v>1.95</v>
      </c>
      <c r="F185" s="6"/>
      <c r="G185" s="6">
        <f t="shared" si="11"/>
        <v>0</v>
      </c>
    </row>
    <row r="186" spans="1:7" ht="179.4" x14ac:dyDescent="0.3">
      <c r="A186" s="3" t="s">
        <v>455</v>
      </c>
      <c r="B186" s="3" t="s">
        <v>456</v>
      </c>
      <c r="C186" s="3" t="s">
        <v>457</v>
      </c>
      <c r="D186" s="4" t="s">
        <v>24</v>
      </c>
      <c r="E186" s="5">
        <v>13</v>
      </c>
      <c r="F186" s="6"/>
      <c r="G186" s="6">
        <f t="shared" si="11"/>
        <v>0</v>
      </c>
    </row>
    <row r="187" spans="1:7" ht="276" x14ac:dyDescent="0.3">
      <c r="A187" s="3" t="s">
        <v>458</v>
      </c>
      <c r="B187" s="3" t="s">
        <v>459</v>
      </c>
      <c r="C187" s="3" t="s">
        <v>460</v>
      </c>
      <c r="D187" s="4" t="s">
        <v>27</v>
      </c>
      <c r="E187" s="5">
        <v>7.02</v>
      </c>
      <c r="F187" s="6"/>
      <c r="G187" s="6">
        <f t="shared" si="11"/>
        <v>0</v>
      </c>
    </row>
    <row r="188" spans="1:7" ht="248.4" x14ac:dyDescent="0.3">
      <c r="A188" s="3" t="s">
        <v>461</v>
      </c>
      <c r="B188" s="3" t="s">
        <v>462</v>
      </c>
      <c r="C188" s="3" t="s">
        <v>463</v>
      </c>
      <c r="D188" s="4" t="s">
        <v>27</v>
      </c>
      <c r="E188" s="5">
        <v>4.29</v>
      </c>
      <c r="F188" s="6"/>
      <c r="G188" s="6">
        <f t="shared" si="11"/>
        <v>0</v>
      </c>
    </row>
    <row r="189" spans="1:7" ht="303.60000000000002" x14ac:dyDescent="0.3">
      <c r="A189" s="3" t="s">
        <v>464</v>
      </c>
      <c r="B189" s="3" t="s">
        <v>311</v>
      </c>
      <c r="C189" s="3" t="s">
        <v>465</v>
      </c>
      <c r="D189" s="4" t="s">
        <v>24</v>
      </c>
      <c r="E189" s="5">
        <v>2.4</v>
      </c>
      <c r="F189" s="6"/>
      <c r="G189" s="6">
        <f t="shared" si="11"/>
        <v>0</v>
      </c>
    </row>
    <row r="190" spans="1:7" ht="289.8" x14ac:dyDescent="0.3">
      <c r="A190" s="3" t="s">
        <v>466</v>
      </c>
      <c r="B190" s="3" t="s">
        <v>390</v>
      </c>
      <c r="C190" s="3" t="s">
        <v>467</v>
      </c>
      <c r="D190" s="4" t="s">
        <v>92</v>
      </c>
      <c r="E190" s="5">
        <v>1</v>
      </c>
      <c r="F190" s="6"/>
      <c r="G190" s="6">
        <f t="shared" si="11"/>
        <v>0</v>
      </c>
    </row>
    <row r="191" spans="1:7" ht="179.4" x14ac:dyDescent="0.3">
      <c r="A191" s="3" t="s">
        <v>468</v>
      </c>
      <c r="B191" s="3" t="s">
        <v>419</v>
      </c>
      <c r="C191" s="3" t="s">
        <v>420</v>
      </c>
      <c r="D191" s="4" t="s">
        <v>18</v>
      </c>
      <c r="E191" s="5">
        <v>11</v>
      </c>
      <c r="F191" s="6"/>
      <c r="G191" s="6">
        <f t="shared" si="11"/>
        <v>0</v>
      </c>
    </row>
    <row r="192" spans="1:7" ht="303.60000000000002" x14ac:dyDescent="0.3">
      <c r="A192" s="3" t="s">
        <v>469</v>
      </c>
      <c r="B192" s="3" t="s">
        <v>422</v>
      </c>
      <c r="C192" s="3" t="s">
        <v>470</v>
      </c>
      <c r="D192" s="4" t="s">
        <v>18</v>
      </c>
      <c r="E192" s="5">
        <v>11</v>
      </c>
      <c r="F192" s="6"/>
      <c r="G192" s="6">
        <f t="shared" si="11"/>
        <v>0</v>
      </c>
    </row>
    <row r="193" spans="1:7" ht="96.6" x14ac:dyDescent="0.3">
      <c r="A193" s="7"/>
      <c r="B193" s="7"/>
      <c r="C193" s="7" t="s">
        <v>471</v>
      </c>
      <c r="D193" s="7"/>
      <c r="E193" s="7"/>
      <c r="F193" s="7"/>
      <c r="G193" s="7">
        <f>SUM(G180:G192)</f>
        <v>0</v>
      </c>
    </row>
    <row r="194" spans="1:7" ht="69" x14ac:dyDescent="0.3">
      <c r="A194" s="2" t="s">
        <v>472</v>
      </c>
      <c r="B194" s="2"/>
      <c r="C194" s="2" t="s">
        <v>473</v>
      </c>
      <c r="D194" s="2"/>
      <c r="E194" s="2"/>
      <c r="F194" s="2"/>
      <c r="G194" s="2"/>
    </row>
    <row r="195" spans="1:7" ht="165.6" x14ac:dyDescent="0.3">
      <c r="A195" s="3" t="s">
        <v>474</v>
      </c>
      <c r="B195" s="3" t="s">
        <v>440</v>
      </c>
      <c r="C195" s="3" t="s">
        <v>441</v>
      </c>
      <c r="D195" s="4" t="s">
        <v>442</v>
      </c>
      <c r="E195" s="5">
        <v>7.0000000000000007E-2</v>
      </c>
      <c r="F195" s="6"/>
      <c r="G195" s="6">
        <f t="shared" ref="G195:G211" si="12">ROUND(E195*F195,2)</f>
        <v>0</v>
      </c>
    </row>
    <row r="196" spans="1:7" ht="124.2" x14ac:dyDescent="0.3">
      <c r="A196" s="3" t="s">
        <v>475</v>
      </c>
      <c r="B196" s="3" t="s">
        <v>476</v>
      </c>
      <c r="C196" s="3" t="s">
        <v>477</v>
      </c>
      <c r="D196" s="4" t="s">
        <v>24</v>
      </c>
      <c r="E196" s="5">
        <v>64</v>
      </c>
      <c r="F196" s="6"/>
      <c r="G196" s="6">
        <f t="shared" si="12"/>
        <v>0</v>
      </c>
    </row>
    <row r="197" spans="1:7" ht="179.4" x14ac:dyDescent="0.3">
      <c r="A197" s="3" t="s">
        <v>478</v>
      </c>
      <c r="B197" s="3" t="s">
        <v>479</v>
      </c>
      <c r="C197" s="3" t="s">
        <v>480</v>
      </c>
      <c r="D197" s="4" t="s">
        <v>18</v>
      </c>
      <c r="E197" s="5">
        <v>19.2</v>
      </c>
      <c r="F197" s="6"/>
      <c r="G197" s="6">
        <f t="shared" si="12"/>
        <v>0</v>
      </c>
    </row>
    <row r="198" spans="1:7" ht="345" x14ac:dyDescent="0.3">
      <c r="A198" s="3" t="s">
        <v>481</v>
      </c>
      <c r="B198" s="3" t="s">
        <v>444</v>
      </c>
      <c r="C198" s="3" t="s">
        <v>445</v>
      </c>
      <c r="D198" s="4" t="s">
        <v>27</v>
      </c>
      <c r="E198" s="5">
        <v>50.112000000000002</v>
      </c>
      <c r="F198" s="6"/>
      <c r="G198" s="6">
        <f t="shared" si="12"/>
        <v>0</v>
      </c>
    </row>
    <row r="199" spans="1:7" ht="303.60000000000002" x14ac:dyDescent="0.3">
      <c r="A199" s="3" t="s">
        <v>482</v>
      </c>
      <c r="B199" s="3" t="s">
        <v>483</v>
      </c>
      <c r="C199" s="3" t="s">
        <v>484</v>
      </c>
      <c r="D199" s="4" t="s">
        <v>27</v>
      </c>
      <c r="E199" s="5">
        <v>33.408000000000001</v>
      </c>
      <c r="F199" s="6"/>
      <c r="G199" s="6">
        <f t="shared" si="12"/>
        <v>0</v>
      </c>
    </row>
    <row r="200" spans="1:7" ht="124.2" x14ac:dyDescent="0.3">
      <c r="A200" s="3" t="s">
        <v>485</v>
      </c>
      <c r="B200" s="3" t="s">
        <v>486</v>
      </c>
      <c r="C200" s="3" t="s">
        <v>487</v>
      </c>
      <c r="D200" s="4" t="s">
        <v>24</v>
      </c>
      <c r="E200" s="5">
        <v>69.599999999999994</v>
      </c>
      <c r="F200" s="6"/>
      <c r="G200" s="6">
        <f t="shared" si="12"/>
        <v>0</v>
      </c>
    </row>
    <row r="201" spans="1:7" ht="110.4" x14ac:dyDescent="0.3">
      <c r="A201" s="3" t="s">
        <v>488</v>
      </c>
      <c r="B201" s="3" t="s">
        <v>489</v>
      </c>
      <c r="C201" s="3" t="s">
        <v>490</v>
      </c>
      <c r="D201" s="4" t="s">
        <v>21</v>
      </c>
      <c r="E201" s="5">
        <v>4</v>
      </c>
      <c r="F201" s="6"/>
      <c r="G201" s="6">
        <f t="shared" si="12"/>
        <v>0</v>
      </c>
    </row>
    <row r="202" spans="1:7" ht="138" x14ac:dyDescent="0.3">
      <c r="A202" s="3" t="s">
        <v>491</v>
      </c>
      <c r="B202" s="3" t="s">
        <v>447</v>
      </c>
      <c r="C202" s="3" t="s">
        <v>448</v>
      </c>
      <c r="D202" s="4" t="s">
        <v>18</v>
      </c>
      <c r="E202" s="5">
        <v>41.76</v>
      </c>
      <c r="F202" s="6"/>
      <c r="G202" s="6">
        <f t="shared" si="12"/>
        <v>0</v>
      </c>
    </row>
    <row r="203" spans="1:7" ht="110.4" x14ac:dyDescent="0.3">
      <c r="A203" s="3" t="s">
        <v>492</v>
      </c>
      <c r="B203" s="3" t="s">
        <v>453</v>
      </c>
      <c r="C203" s="3" t="s">
        <v>454</v>
      </c>
      <c r="D203" s="4" t="s">
        <v>27</v>
      </c>
      <c r="E203" s="5">
        <v>9.0760000000000005</v>
      </c>
      <c r="F203" s="6"/>
      <c r="G203" s="6">
        <f t="shared" si="12"/>
        <v>0</v>
      </c>
    </row>
    <row r="204" spans="1:7" ht="179.4" x14ac:dyDescent="0.3">
      <c r="A204" s="3" t="s">
        <v>493</v>
      </c>
      <c r="B204" s="3" t="s">
        <v>456</v>
      </c>
      <c r="C204" s="3" t="s">
        <v>457</v>
      </c>
      <c r="D204" s="4" t="s">
        <v>24</v>
      </c>
      <c r="E204" s="5">
        <v>69.599999999999994</v>
      </c>
      <c r="F204" s="6"/>
      <c r="G204" s="6">
        <f t="shared" si="12"/>
        <v>0</v>
      </c>
    </row>
    <row r="205" spans="1:7" ht="151.80000000000001" x14ac:dyDescent="0.3">
      <c r="A205" s="3" t="s">
        <v>494</v>
      </c>
      <c r="B205" s="3" t="s">
        <v>495</v>
      </c>
      <c r="C205" s="3" t="s">
        <v>496</v>
      </c>
      <c r="D205" s="4" t="s">
        <v>497</v>
      </c>
      <c r="E205" s="5">
        <v>1</v>
      </c>
      <c r="F205" s="6"/>
      <c r="G205" s="6">
        <f t="shared" si="12"/>
        <v>0</v>
      </c>
    </row>
    <row r="206" spans="1:7" ht="276" x14ac:dyDescent="0.3">
      <c r="A206" s="3" t="s">
        <v>498</v>
      </c>
      <c r="B206" s="3" t="s">
        <v>459</v>
      </c>
      <c r="C206" s="3" t="s">
        <v>460</v>
      </c>
      <c r="D206" s="4" t="s">
        <v>27</v>
      </c>
      <c r="E206" s="5">
        <v>68.486000000000004</v>
      </c>
      <c r="F206" s="6"/>
      <c r="G206" s="6">
        <f t="shared" si="12"/>
        <v>0</v>
      </c>
    </row>
    <row r="207" spans="1:7" ht="248.4" x14ac:dyDescent="0.3">
      <c r="A207" s="3" t="s">
        <v>499</v>
      </c>
      <c r="B207" s="3" t="s">
        <v>462</v>
      </c>
      <c r="C207" s="3" t="s">
        <v>463</v>
      </c>
      <c r="D207" s="4" t="s">
        <v>27</v>
      </c>
      <c r="E207" s="5">
        <v>15.034000000000001</v>
      </c>
      <c r="F207" s="6"/>
      <c r="G207" s="6">
        <f t="shared" si="12"/>
        <v>0</v>
      </c>
    </row>
    <row r="208" spans="1:7" ht="207" x14ac:dyDescent="0.3">
      <c r="A208" s="3" t="s">
        <v>500</v>
      </c>
      <c r="B208" s="3" t="s">
        <v>390</v>
      </c>
      <c r="C208" s="3" t="s">
        <v>501</v>
      </c>
      <c r="D208" s="4" t="s">
        <v>92</v>
      </c>
      <c r="E208" s="5">
        <v>1</v>
      </c>
      <c r="F208" s="6"/>
      <c r="G208" s="6">
        <f t="shared" si="12"/>
        <v>0</v>
      </c>
    </row>
    <row r="209" spans="1:7" ht="220.8" x14ac:dyDescent="0.3">
      <c r="A209" s="3" t="s">
        <v>502</v>
      </c>
      <c r="B209" s="3" t="s">
        <v>390</v>
      </c>
      <c r="C209" s="3" t="s">
        <v>503</v>
      </c>
      <c r="D209" s="4" t="s">
        <v>92</v>
      </c>
      <c r="E209" s="5">
        <v>1</v>
      </c>
      <c r="F209" s="6"/>
      <c r="G209" s="6">
        <f t="shared" si="12"/>
        <v>0</v>
      </c>
    </row>
    <row r="210" spans="1:7" ht="179.4" x14ac:dyDescent="0.3">
      <c r="A210" s="3" t="s">
        <v>504</v>
      </c>
      <c r="B210" s="3" t="s">
        <v>419</v>
      </c>
      <c r="C210" s="3" t="s">
        <v>420</v>
      </c>
      <c r="D210" s="4" t="s">
        <v>18</v>
      </c>
      <c r="E210" s="5">
        <v>19.2</v>
      </c>
      <c r="F210" s="6"/>
      <c r="G210" s="6">
        <f t="shared" si="12"/>
        <v>0</v>
      </c>
    </row>
    <row r="211" spans="1:7" ht="179.4" x14ac:dyDescent="0.3">
      <c r="A211" s="3" t="s">
        <v>505</v>
      </c>
      <c r="B211" s="3" t="s">
        <v>506</v>
      </c>
      <c r="C211" s="3" t="s">
        <v>507</v>
      </c>
      <c r="D211" s="4" t="s">
        <v>47</v>
      </c>
      <c r="E211" s="5">
        <v>2.2559999999999998</v>
      </c>
      <c r="F211" s="6"/>
      <c r="G211" s="6">
        <f t="shared" si="12"/>
        <v>0</v>
      </c>
    </row>
    <row r="212" spans="1:7" ht="96.6" x14ac:dyDescent="0.3">
      <c r="A212" s="7"/>
      <c r="B212" s="7"/>
      <c r="C212" s="7" t="s">
        <v>508</v>
      </c>
      <c r="D212" s="7"/>
      <c r="E212" s="7"/>
      <c r="F212" s="7"/>
      <c r="G212" s="7">
        <f>SUM(G195:G211)</f>
        <v>0</v>
      </c>
    </row>
    <row r="213" spans="1:7" ht="82.8" x14ac:dyDescent="0.3">
      <c r="A213" s="7"/>
      <c r="B213" s="7"/>
      <c r="C213" s="7" t="s">
        <v>509</v>
      </c>
      <c r="D213" s="7"/>
      <c r="E213" s="7"/>
      <c r="F213" s="7"/>
      <c r="G213" s="7">
        <f>G168+G178+G193+G212</f>
        <v>0</v>
      </c>
    </row>
    <row r="214" spans="1:7" ht="82.8" x14ac:dyDescent="0.3">
      <c r="A214" s="2" t="s">
        <v>13</v>
      </c>
      <c r="B214" s="2"/>
      <c r="C214" s="2" t="s">
        <v>510</v>
      </c>
      <c r="D214" s="2"/>
      <c r="E214" s="2"/>
      <c r="F214" s="2"/>
      <c r="G214" s="2"/>
    </row>
    <row r="215" spans="1:7" ht="82.8" x14ac:dyDescent="0.3">
      <c r="A215" s="2" t="s">
        <v>511</v>
      </c>
      <c r="B215" s="2"/>
      <c r="C215" s="2" t="s">
        <v>512</v>
      </c>
      <c r="D215" s="2"/>
      <c r="E215" s="2"/>
      <c r="F215" s="2"/>
      <c r="G215" s="2"/>
    </row>
    <row r="216" spans="1:7" ht="27.6" x14ac:dyDescent="0.3">
      <c r="A216" s="2" t="s">
        <v>513</v>
      </c>
      <c r="B216" s="2"/>
      <c r="C216" s="2" t="s">
        <v>514</v>
      </c>
      <c r="D216" s="2"/>
      <c r="E216" s="2"/>
      <c r="F216" s="2"/>
      <c r="G216" s="2"/>
    </row>
    <row r="217" spans="1:7" ht="82.8" x14ac:dyDescent="0.3">
      <c r="A217" s="3" t="s">
        <v>515</v>
      </c>
      <c r="B217" s="3" t="s">
        <v>516</v>
      </c>
      <c r="C217" s="3" t="s">
        <v>517</v>
      </c>
      <c r="D217" s="4" t="s">
        <v>21</v>
      </c>
      <c r="E217" s="5">
        <v>10</v>
      </c>
      <c r="F217" s="6"/>
      <c r="G217" s="6">
        <f>ROUND(E217*F217,2)</f>
        <v>0</v>
      </c>
    </row>
    <row r="218" spans="1:7" ht="82.8" x14ac:dyDescent="0.3">
      <c r="A218" s="3" t="s">
        <v>518</v>
      </c>
      <c r="B218" s="3" t="s">
        <v>519</v>
      </c>
      <c r="C218" s="3" t="s">
        <v>520</v>
      </c>
      <c r="D218" s="4" t="s">
        <v>21</v>
      </c>
      <c r="E218" s="5">
        <v>5</v>
      </c>
      <c r="F218" s="6"/>
      <c r="G218" s="6">
        <f>ROUND(E218*F218,2)</f>
        <v>0</v>
      </c>
    </row>
    <row r="219" spans="1:7" ht="69" x14ac:dyDescent="0.3">
      <c r="A219" s="3" t="s">
        <v>521</v>
      </c>
      <c r="B219" s="3" t="s">
        <v>522</v>
      </c>
      <c r="C219" s="3" t="s">
        <v>523</v>
      </c>
      <c r="D219" s="4" t="s">
        <v>21</v>
      </c>
      <c r="E219" s="5">
        <v>10</v>
      </c>
      <c r="F219" s="6"/>
      <c r="G219" s="6">
        <f>ROUND(E219*F219,2)</f>
        <v>0</v>
      </c>
    </row>
    <row r="220" spans="1:7" ht="41.4" x14ac:dyDescent="0.3">
      <c r="A220" s="3" t="s">
        <v>524</v>
      </c>
      <c r="B220" s="3" t="s">
        <v>525</v>
      </c>
      <c r="C220" s="3" t="s">
        <v>526</v>
      </c>
      <c r="D220" s="4" t="s">
        <v>21</v>
      </c>
      <c r="E220" s="5">
        <v>15</v>
      </c>
      <c r="F220" s="6"/>
      <c r="G220" s="6">
        <f>ROUND(E220*F220,2)</f>
        <v>0</v>
      </c>
    </row>
    <row r="221" spans="1:7" ht="110.4" x14ac:dyDescent="0.3">
      <c r="A221" s="3" t="s">
        <v>527</v>
      </c>
      <c r="B221" s="3" t="s">
        <v>90</v>
      </c>
      <c r="C221" s="3" t="s">
        <v>528</v>
      </c>
      <c r="D221" s="4" t="s">
        <v>284</v>
      </c>
      <c r="E221" s="5">
        <v>1</v>
      </c>
      <c r="F221" s="6"/>
      <c r="G221" s="6">
        <f>ROUND(E221*F221,2)</f>
        <v>0</v>
      </c>
    </row>
    <row r="222" spans="1:7" ht="55.2" x14ac:dyDescent="0.3">
      <c r="A222" s="7"/>
      <c r="B222" s="7"/>
      <c r="C222" s="7" t="s">
        <v>529</v>
      </c>
      <c r="D222" s="7"/>
      <c r="E222" s="7"/>
      <c r="F222" s="7"/>
      <c r="G222" s="7">
        <f>SUM(G217:G221)</f>
        <v>0</v>
      </c>
    </row>
    <row r="223" spans="1:7" ht="41.4" x14ac:dyDescent="0.3">
      <c r="A223" s="2" t="s">
        <v>530</v>
      </c>
      <c r="B223" s="2"/>
      <c r="C223" s="2" t="s">
        <v>531</v>
      </c>
      <c r="D223" s="2"/>
      <c r="E223" s="2"/>
      <c r="F223" s="2"/>
      <c r="G223" s="2"/>
    </row>
    <row r="224" spans="1:7" ht="41.4" x14ac:dyDescent="0.3">
      <c r="A224" s="3" t="s">
        <v>532</v>
      </c>
      <c r="B224" s="3" t="s">
        <v>533</v>
      </c>
      <c r="C224" s="3" t="s">
        <v>534</v>
      </c>
      <c r="D224" s="4" t="s">
        <v>21</v>
      </c>
      <c r="E224" s="5">
        <v>1</v>
      </c>
      <c r="F224" s="6"/>
      <c r="G224" s="6">
        <f>ROUND(E224*F224,2)</f>
        <v>0</v>
      </c>
    </row>
    <row r="225" spans="1:7" ht="165.6" x14ac:dyDescent="0.3">
      <c r="A225" s="3" t="s">
        <v>535</v>
      </c>
      <c r="B225" s="3" t="s">
        <v>533</v>
      </c>
      <c r="C225" s="3" t="s">
        <v>536</v>
      </c>
      <c r="D225" s="4" t="s">
        <v>21</v>
      </c>
      <c r="E225" s="5">
        <v>1</v>
      </c>
      <c r="F225" s="6"/>
      <c r="G225" s="6">
        <f>ROUND(E225*F225,2)</f>
        <v>0</v>
      </c>
    </row>
    <row r="226" spans="1:7" ht="165.6" x14ac:dyDescent="0.3">
      <c r="A226" s="3" t="s">
        <v>537</v>
      </c>
      <c r="B226" s="3" t="s">
        <v>533</v>
      </c>
      <c r="C226" s="3" t="s">
        <v>538</v>
      </c>
      <c r="D226" s="4" t="s">
        <v>21</v>
      </c>
      <c r="E226" s="5">
        <v>1</v>
      </c>
      <c r="F226" s="6"/>
      <c r="G226" s="6">
        <f>ROUND(E226*F226,2)</f>
        <v>0</v>
      </c>
    </row>
    <row r="227" spans="1:7" ht="69" x14ac:dyDescent="0.3">
      <c r="A227" s="7"/>
      <c r="B227" s="7"/>
      <c r="C227" s="7" t="s">
        <v>539</v>
      </c>
      <c r="D227" s="7"/>
      <c r="E227" s="7"/>
      <c r="F227" s="7"/>
      <c r="G227" s="7">
        <f>SUM(G224:G226)</f>
        <v>0</v>
      </c>
    </row>
    <row r="228" spans="1:7" ht="27.6" x14ac:dyDescent="0.3">
      <c r="A228" s="2" t="s">
        <v>540</v>
      </c>
      <c r="B228" s="2"/>
      <c r="C228" s="2" t="s">
        <v>541</v>
      </c>
      <c r="D228" s="2"/>
      <c r="E228" s="2"/>
      <c r="F228" s="2"/>
      <c r="G228" s="2"/>
    </row>
    <row r="229" spans="1:7" ht="179.4" x14ac:dyDescent="0.3">
      <c r="A229" s="3" t="s">
        <v>542</v>
      </c>
      <c r="B229" s="3" t="s">
        <v>543</v>
      </c>
      <c r="C229" s="3" t="s">
        <v>544</v>
      </c>
      <c r="D229" s="4" t="s">
        <v>206</v>
      </c>
      <c r="E229" s="5">
        <v>10</v>
      </c>
      <c r="F229" s="6"/>
      <c r="G229" s="6">
        <f t="shared" ref="G229:G241" si="13">ROUND(E229*F229,2)</f>
        <v>0</v>
      </c>
    </row>
    <row r="230" spans="1:7" ht="179.4" x14ac:dyDescent="0.3">
      <c r="A230" s="3" t="s">
        <v>545</v>
      </c>
      <c r="B230" s="3" t="s">
        <v>543</v>
      </c>
      <c r="C230" s="3" t="s">
        <v>546</v>
      </c>
      <c r="D230" s="4" t="s">
        <v>206</v>
      </c>
      <c r="E230" s="5">
        <v>2</v>
      </c>
      <c r="F230" s="6"/>
      <c r="G230" s="6">
        <f t="shared" si="13"/>
        <v>0</v>
      </c>
    </row>
    <row r="231" spans="1:7" ht="165.6" x14ac:dyDescent="0.3">
      <c r="A231" s="3" t="s">
        <v>547</v>
      </c>
      <c r="B231" s="3" t="s">
        <v>543</v>
      </c>
      <c r="C231" s="3" t="s">
        <v>548</v>
      </c>
      <c r="D231" s="4" t="s">
        <v>206</v>
      </c>
      <c r="E231" s="5">
        <v>2</v>
      </c>
      <c r="F231" s="6"/>
      <c r="G231" s="6">
        <f t="shared" si="13"/>
        <v>0</v>
      </c>
    </row>
    <row r="232" spans="1:7" ht="82.8" x14ac:dyDescent="0.3">
      <c r="A232" s="3" t="s">
        <v>549</v>
      </c>
      <c r="B232" s="3" t="s">
        <v>543</v>
      </c>
      <c r="C232" s="3" t="s">
        <v>550</v>
      </c>
      <c r="D232" s="4" t="s">
        <v>206</v>
      </c>
      <c r="E232" s="5">
        <v>1</v>
      </c>
      <c r="F232" s="6"/>
      <c r="G232" s="6">
        <f t="shared" si="13"/>
        <v>0</v>
      </c>
    </row>
    <row r="233" spans="1:7" ht="409.6" x14ac:dyDescent="0.3">
      <c r="A233" s="3" t="s">
        <v>551</v>
      </c>
      <c r="B233" s="3" t="s">
        <v>543</v>
      </c>
      <c r="C233" s="3" t="s">
        <v>552</v>
      </c>
      <c r="D233" s="4" t="s">
        <v>206</v>
      </c>
      <c r="E233" s="5">
        <v>2</v>
      </c>
      <c r="F233" s="6"/>
      <c r="G233" s="6">
        <f t="shared" si="13"/>
        <v>0</v>
      </c>
    </row>
    <row r="234" spans="1:7" ht="331.2" x14ac:dyDescent="0.3">
      <c r="A234" s="3" t="s">
        <v>553</v>
      </c>
      <c r="B234" s="3" t="s">
        <v>543</v>
      </c>
      <c r="C234" s="3" t="s">
        <v>554</v>
      </c>
      <c r="D234" s="4" t="s">
        <v>206</v>
      </c>
      <c r="E234" s="5">
        <v>2</v>
      </c>
      <c r="F234" s="6"/>
      <c r="G234" s="6">
        <f t="shared" si="13"/>
        <v>0</v>
      </c>
    </row>
    <row r="235" spans="1:7" ht="331.2" x14ac:dyDescent="0.3">
      <c r="A235" s="3" t="s">
        <v>555</v>
      </c>
      <c r="B235" s="3" t="s">
        <v>543</v>
      </c>
      <c r="C235" s="3" t="s">
        <v>556</v>
      </c>
      <c r="D235" s="4" t="s">
        <v>206</v>
      </c>
      <c r="E235" s="5">
        <v>1</v>
      </c>
      <c r="F235" s="6"/>
      <c r="G235" s="6">
        <f t="shared" si="13"/>
        <v>0</v>
      </c>
    </row>
    <row r="236" spans="1:7" ht="124.2" x14ac:dyDescent="0.3">
      <c r="A236" s="3" t="s">
        <v>557</v>
      </c>
      <c r="B236" s="3" t="s">
        <v>390</v>
      </c>
      <c r="C236" s="3" t="s">
        <v>558</v>
      </c>
      <c r="D236" s="4" t="s">
        <v>92</v>
      </c>
      <c r="E236" s="5">
        <v>2</v>
      </c>
      <c r="F236" s="6"/>
      <c r="G236" s="6">
        <f t="shared" si="13"/>
        <v>0</v>
      </c>
    </row>
    <row r="237" spans="1:7" ht="345" x14ac:dyDescent="0.3">
      <c r="A237" s="3" t="s">
        <v>559</v>
      </c>
      <c r="B237" s="3" t="s">
        <v>560</v>
      </c>
      <c r="C237" s="3" t="s">
        <v>561</v>
      </c>
      <c r="D237" s="4" t="s">
        <v>21</v>
      </c>
      <c r="E237" s="5">
        <v>8</v>
      </c>
      <c r="F237" s="6"/>
      <c r="G237" s="6">
        <f t="shared" si="13"/>
        <v>0</v>
      </c>
    </row>
    <row r="238" spans="1:7" ht="124.2" x14ac:dyDescent="0.3">
      <c r="A238" s="3" t="s">
        <v>562</v>
      </c>
      <c r="B238" s="3" t="s">
        <v>563</v>
      </c>
      <c r="C238" s="3" t="s">
        <v>564</v>
      </c>
      <c r="D238" s="4" t="s">
        <v>21</v>
      </c>
      <c r="E238" s="5">
        <v>8</v>
      </c>
      <c r="F238" s="6"/>
      <c r="G238" s="6">
        <f t="shared" si="13"/>
        <v>0</v>
      </c>
    </row>
    <row r="239" spans="1:7" ht="27.6" x14ac:dyDescent="0.3">
      <c r="A239" s="3" t="s">
        <v>565</v>
      </c>
      <c r="B239" s="3" t="s">
        <v>566</v>
      </c>
      <c r="C239" s="3" t="s">
        <v>567</v>
      </c>
      <c r="D239" s="4" t="s">
        <v>21</v>
      </c>
      <c r="E239" s="5">
        <v>3</v>
      </c>
      <c r="F239" s="6"/>
      <c r="G239" s="6">
        <f t="shared" si="13"/>
        <v>0</v>
      </c>
    </row>
    <row r="240" spans="1:7" ht="55.2" x14ac:dyDescent="0.3">
      <c r="A240" s="3" t="s">
        <v>568</v>
      </c>
      <c r="B240" s="3" t="s">
        <v>569</v>
      </c>
      <c r="C240" s="3" t="s">
        <v>570</v>
      </c>
      <c r="D240" s="4" t="s">
        <v>21</v>
      </c>
      <c r="E240" s="5">
        <v>3</v>
      </c>
      <c r="F240" s="6"/>
      <c r="G240" s="6">
        <f t="shared" si="13"/>
        <v>0</v>
      </c>
    </row>
    <row r="241" spans="1:7" ht="55.2" x14ac:dyDescent="0.3">
      <c r="A241" s="3" t="s">
        <v>571</v>
      </c>
      <c r="B241" s="3" t="s">
        <v>572</v>
      </c>
      <c r="C241" s="3" t="s">
        <v>573</v>
      </c>
      <c r="D241" s="4" t="s">
        <v>21</v>
      </c>
      <c r="E241" s="5">
        <v>2</v>
      </c>
      <c r="F241" s="6"/>
      <c r="G241" s="6">
        <f t="shared" si="13"/>
        <v>0</v>
      </c>
    </row>
    <row r="242" spans="1:7" ht="55.2" x14ac:dyDescent="0.3">
      <c r="A242" s="7"/>
      <c r="B242" s="7"/>
      <c r="C242" s="7" t="s">
        <v>574</v>
      </c>
      <c r="D242" s="7"/>
      <c r="E242" s="7"/>
      <c r="F242" s="7"/>
      <c r="G242" s="7">
        <f>SUM(G229:G241)</f>
        <v>0</v>
      </c>
    </row>
    <row r="243" spans="1:7" ht="96.6" x14ac:dyDescent="0.3">
      <c r="A243" s="2" t="s">
        <v>575</v>
      </c>
      <c r="B243" s="2"/>
      <c r="C243" s="2" t="s">
        <v>576</v>
      </c>
      <c r="D243" s="2"/>
      <c r="E243" s="2"/>
      <c r="F243" s="2"/>
      <c r="G243" s="2"/>
    </row>
    <row r="244" spans="1:7" ht="82.8" x14ac:dyDescent="0.3">
      <c r="A244" s="3" t="s">
        <v>577</v>
      </c>
      <c r="B244" s="3" t="s">
        <v>566</v>
      </c>
      <c r="C244" s="3" t="s">
        <v>578</v>
      </c>
      <c r="D244" s="4" t="s">
        <v>21</v>
      </c>
      <c r="E244" s="5">
        <v>4</v>
      </c>
      <c r="F244" s="6"/>
      <c r="G244" s="6">
        <f t="shared" ref="G244:G251" si="14">ROUND(E244*F244,2)</f>
        <v>0</v>
      </c>
    </row>
    <row r="245" spans="1:7" ht="207" x14ac:dyDescent="0.3">
      <c r="A245" s="3" t="s">
        <v>579</v>
      </c>
      <c r="B245" s="3" t="s">
        <v>580</v>
      </c>
      <c r="C245" s="3" t="s">
        <v>581</v>
      </c>
      <c r="D245" s="4" t="s">
        <v>24</v>
      </c>
      <c r="E245" s="5">
        <v>100</v>
      </c>
      <c r="F245" s="6"/>
      <c r="G245" s="6">
        <f t="shared" si="14"/>
        <v>0</v>
      </c>
    </row>
    <row r="246" spans="1:7" ht="69" x14ac:dyDescent="0.3">
      <c r="A246" s="3" t="s">
        <v>582</v>
      </c>
      <c r="B246" s="3" t="s">
        <v>583</v>
      </c>
      <c r="C246" s="3" t="s">
        <v>584</v>
      </c>
      <c r="D246" s="4" t="s">
        <v>21</v>
      </c>
      <c r="E246" s="5">
        <v>2</v>
      </c>
      <c r="F246" s="6"/>
      <c r="G246" s="6">
        <f t="shared" si="14"/>
        <v>0</v>
      </c>
    </row>
    <row r="247" spans="1:7" ht="69" x14ac:dyDescent="0.3">
      <c r="A247" s="3" t="s">
        <v>585</v>
      </c>
      <c r="B247" s="3" t="s">
        <v>586</v>
      </c>
      <c r="C247" s="3" t="s">
        <v>587</v>
      </c>
      <c r="D247" s="4" t="s">
        <v>24</v>
      </c>
      <c r="E247" s="5">
        <v>30</v>
      </c>
      <c r="F247" s="6"/>
      <c r="G247" s="6">
        <f t="shared" si="14"/>
        <v>0</v>
      </c>
    </row>
    <row r="248" spans="1:7" ht="220.8" x14ac:dyDescent="0.3">
      <c r="A248" s="3" t="s">
        <v>588</v>
      </c>
      <c r="B248" s="3" t="s">
        <v>589</v>
      </c>
      <c r="C248" s="3" t="s">
        <v>590</v>
      </c>
      <c r="D248" s="4" t="s">
        <v>24</v>
      </c>
      <c r="E248" s="5">
        <v>40</v>
      </c>
      <c r="F248" s="6"/>
      <c r="G248" s="6">
        <f t="shared" si="14"/>
        <v>0</v>
      </c>
    </row>
    <row r="249" spans="1:7" ht="220.8" x14ac:dyDescent="0.3">
      <c r="A249" s="3" t="s">
        <v>591</v>
      </c>
      <c r="B249" s="3" t="s">
        <v>592</v>
      </c>
      <c r="C249" s="3" t="s">
        <v>593</v>
      </c>
      <c r="D249" s="4" t="s">
        <v>21</v>
      </c>
      <c r="E249" s="5">
        <v>3</v>
      </c>
      <c r="F249" s="6"/>
      <c r="G249" s="6">
        <f t="shared" si="14"/>
        <v>0</v>
      </c>
    </row>
    <row r="250" spans="1:7" ht="303.60000000000002" x14ac:dyDescent="0.3">
      <c r="A250" s="3" t="s">
        <v>594</v>
      </c>
      <c r="B250" s="3" t="s">
        <v>595</v>
      </c>
      <c r="C250" s="3" t="s">
        <v>596</v>
      </c>
      <c r="D250" s="4" t="s">
        <v>21</v>
      </c>
      <c r="E250" s="5">
        <v>9</v>
      </c>
      <c r="F250" s="6"/>
      <c r="G250" s="6">
        <f t="shared" si="14"/>
        <v>0</v>
      </c>
    </row>
    <row r="251" spans="1:7" ht="69" x14ac:dyDescent="0.3">
      <c r="A251" s="3" t="s">
        <v>597</v>
      </c>
      <c r="B251" s="3" t="s">
        <v>598</v>
      </c>
      <c r="C251" s="3" t="s">
        <v>599</v>
      </c>
      <c r="D251" s="4" t="s">
        <v>284</v>
      </c>
      <c r="E251" s="5">
        <v>3</v>
      </c>
      <c r="F251" s="6"/>
      <c r="G251" s="6">
        <f t="shared" si="14"/>
        <v>0</v>
      </c>
    </row>
    <row r="252" spans="1:7" ht="124.2" x14ac:dyDescent="0.3">
      <c r="A252" s="7"/>
      <c r="B252" s="7"/>
      <c r="C252" s="7" t="s">
        <v>600</v>
      </c>
      <c r="D252" s="7"/>
      <c r="E252" s="7"/>
      <c r="F252" s="7"/>
      <c r="G252" s="7">
        <f>SUM(G244:G251)</f>
        <v>0</v>
      </c>
    </row>
    <row r="253" spans="1:7" ht="110.4" x14ac:dyDescent="0.3">
      <c r="A253" s="2" t="s">
        <v>601</v>
      </c>
      <c r="B253" s="2"/>
      <c r="C253" s="2" t="s">
        <v>602</v>
      </c>
      <c r="D253" s="2"/>
      <c r="E253" s="2"/>
      <c r="F253" s="2"/>
      <c r="G253" s="2"/>
    </row>
    <row r="254" spans="1:7" ht="345" x14ac:dyDescent="0.3">
      <c r="A254" s="3" t="s">
        <v>603</v>
      </c>
      <c r="B254" s="3" t="s">
        <v>560</v>
      </c>
      <c r="C254" s="3" t="s">
        <v>561</v>
      </c>
      <c r="D254" s="4" t="s">
        <v>21</v>
      </c>
      <c r="E254" s="5">
        <v>89</v>
      </c>
      <c r="F254" s="6"/>
      <c r="G254" s="6">
        <f t="shared" ref="G254:G286" si="15">ROUND(E254*F254,2)</f>
        <v>0</v>
      </c>
    </row>
    <row r="255" spans="1:7" ht="124.2" x14ac:dyDescent="0.3">
      <c r="A255" s="3" t="s">
        <v>604</v>
      </c>
      <c r="B255" s="3" t="s">
        <v>563</v>
      </c>
      <c r="C255" s="3" t="s">
        <v>564</v>
      </c>
      <c r="D255" s="4" t="s">
        <v>21</v>
      </c>
      <c r="E255" s="5">
        <v>89</v>
      </c>
      <c r="F255" s="6"/>
      <c r="G255" s="6">
        <f t="shared" si="15"/>
        <v>0</v>
      </c>
    </row>
    <row r="256" spans="1:7" ht="96.6" x14ac:dyDescent="0.3">
      <c r="A256" s="3" t="s">
        <v>605</v>
      </c>
      <c r="B256" s="3" t="s">
        <v>606</v>
      </c>
      <c r="C256" s="3" t="s">
        <v>607</v>
      </c>
      <c r="D256" s="4" t="s">
        <v>21</v>
      </c>
      <c r="E256" s="5">
        <v>1</v>
      </c>
      <c r="F256" s="6"/>
      <c r="G256" s="6">
        <f t="shared" si="15"/>
        <v>0</v>
      </c>
    </row>
    <row r="257" spans="1:7" ht="96.6" x14ac:dyDescent="0.3">
      <c r="A257" s="3" t="s">
        <v>608</v>
      </c>
      <c r="B257" s="3" t="s">
        <v>606</v>
      </c>
      <c r="C257" s="3" t="s">
        <v>609</v>
      </c>
      <c r="D257" s="4" t="s">
        <v>21</v>
      </c>
      <c r="E257" s="5">
        <v>2</v>
      </c>
      <c r="F257" s="6"/>
      <c r="G257" s="6">
        <f t="shared" si="15"/>
        <v>0</v>
      </c>
    </row>
    <row r="258" spans="1:7" ht="69" x14ac:dyDescent="0.3">
      <c r="A258" s="3" t="s">
        <v>610</v>
      </c>
      <c r="B258" s="3" t="s">
        <v>611</v>
      </c>
      <c r="C258" s="3" t="s">
        <v>612</v>
      </c>
      <c r="D258" s="4" t="s">
        <v>21</v>
      </c>
      <c r="E258" s="5">
        <v>10</v>
      </c>
      <c r="F258" s="6"/>
      <c r="G258" s="6">
        <f t="shared" si="15"/>
        <v>0</v>
      </c>
    </row>
    <row r="259" spans="1:7" ht="55.2" x14ac:dyDescent="0.3">
      <c r="A259" s="3" t="s">
        <v>613</v>
      </c>
      <c r="B259" s="3" t="s">
        <v>614</v>
      </c>
      <c r="C259" s="3" t="s">
        <v>615</v>
      </c>
      <c r="D259" s="4" t="s">
        <v>21</v>
      </c>
      <c r="E259" s="5">
        <v>5</v>
      </c>
      <c r="F259" s="6"/>
      <c r="G259" s="6">
        <f t="shared" si="15"/>
        <v>0</v>
      </c>
    </row>
    <row r="260" spans="1:7" ht="55.2" x14ac:dyDescent="0.3">
      <c r="A260" s="3" t="s">
        <v>616</v>
      </c>
      <c r="B260" s="3" t="s">
        <v>614</v>
      </c>
      <c r="C260" s="3" t="s">
        <v>617</v>
      </c>
      <c r="D260" s="4" t="s">
        <v>21</v>
      </c>
      <c r="E260" s="5">
        <v>4</v>
      </c>
      <c r="F260" s="6"/>
      <c r="G260" s="6">
        <f t="shared" si="15"/>
        <v>0</v>
      </c>
    </row>
    <row r="261" spans="1:7" ht="234.6" x14ac:dyDescent="0.3">
      <c r="A261" s="3" t="s">
        <v>618</v>
      </c>
      <c r="B261" s="3" t="s">
        <v>619</v>
      </c>
      <c r="C261" s="3" t="s">
        <v>620</v>
      </c>
      <c r="D261" s="4" t="s">
        <v>24</v>
      </c>
      <c r="E261" s="5">
        <v>200</v>
      </c>
      <c r="F261" s="6"/>
      <c r="G261" s="6">
        <f t="shared" si="15"/>
        <v>0</v>
      </c>
    </row>
    <row r="262" spans="1:7" ht="248.4" x14ac:dyDescent="0.3">
      <c r="A262" s="3" t="s">
        <v>621</v>
      </c>
      <c r="B262" s="3" t="s">
        <v>622</v>
      </c>
      <c r="C262" s="3" t="s">
        <v>623</v>
      </c>
      <c r="D262" s="4" t="s">
        <v>24</v>
      </c>
      <c r="E262" s="5">
        <v>20</v>
      </c>
      <c r="F262" s="6"/>
      <c r="G262" s="6">
        <f t="shared" si="15"/>
        <v>0</v>
      </c>
    </row>
    <row r="263" spans="1:7" ht="220.8" x14ac:dyDescent="0.3">
      <c r="A263" s="3" t="s">
        <v>624</v>
      </c>
      <c r="B263" s="3" t="s">
        <v>625</v>
      </c>
      <c r="C263" s="3" t="s">
        <v>626</v>
      </c>
      <c r="D263" s="4" t="s">
        <v>24</v>
      </c>
      <c r="E263" s="5">
        <v>20</v>
      </c>
      <c r="F263" s="6"/>
      <c r="G263" s="6">
        <f t="shared" si="15"/>
        <v>0</v>
      </c>
    </row>
    <row r="264" spans="1:7" ht="234.6" x14ac:dyDescent="0.3">
      <c r="A264" s="3" t="s">
        <v>627</v>
      </c>
      <c r="B264" s="3" t="s">
        <v>625</v>
      </c>
      <c r="C264" s="3" t="s">
        <v>628</v>
      </c>
      <c r="D264" s="4" t="s">
        <v>24</v>
      </c>
      <c r="E264" s="5">
        <v>20</v>
      </c>
      <c r="F264" s="6"/>
      <c r="G264" s="6">
        <f t="shared" si="15"/>
        <v>0</v>
      </c>
    </row>
    <row r="265" spans="1:7" ht="234.6" x14ac:dyDescent="0.3">
      <c r="A265" s="3" t="s">
        <v>629</v>
      </c>
      <c r="B265" s="3" t="s">
        <v>630</v>
      </c>
      <c r="C265" s="3" t="s">
        <v>631</v>
      </c>
      <c r="D265" s="4" t="s">
        <v>24</v>
      </c>
      <c r="E265" s="5">
        <v>70</v>
      </c>
      <c r="F265" s="6"/>
      <c r="G265" s="6">
        <f t="shared" si="15"/>
        <v>0</v>
      </c>
    </row>
    <row r="266" spans="1:7" ht="248.4" x14ac:dyDescent="0.3">
      <c r="A266" s="3" t="s">
        <v>632</v>
      </c>
      <c r="B266" s="3" t="s">
        <v>633</v>
      </c>
      <c r="C266" s="3" t="s">
        <v>634</v>
      </c>
      <c r="D266" s="4" t="s">
        <v>24</v>
      </c>
      <c r="E266" s="5">
        <v>150</v>
      </c>
      <c r="F266" s="6"/>
      <c r="G266" s="6">
        <f t="shared" si="15"/>
        <v>0</v>
      </c>
    </row>
    <row r="267" spans="1:7" ht="248.4" x14ac:dyDescent="0.3">
      <c r="A267" s="3" t="s">
        <v>635</v>
      </c>
      <c r="B267" s="3" t="s">
        <v>622</v>
      </c>
      <c r="C267" s="3" t="s">
        <v>636</v>
      </c>
      <c r="D267" s="4" t="s">
        <v>24</v>
      </c>
      <c r="E267" s="5">
        <v>10</v>
      </c>
      <c r="F267" s="6"/>
      <c r="G267" s="6">
        <f t="shared" si="15"/>
        <v>0</v>
      </c>
    </row>
    <row r="268" spans="1:7" ht="234.6" x14ac:dyDescent="0.3">
      <c r="A268" s="3" t="s">
        <v>637</v>
      </c>
      <c r="B268" s="3" t="s">
        <v>619</v>
      </c>
      <c r="C268" s="3" t="s">
        <v>638</v>
      </c>
      <c r="D268" s="4" t="s">
        <v>24</v>
      </c>
      <c r="E268" s="5">
        <v>80</v>
      </c>
      <c r="F268" s="6"/>
      <c r="G268" s="6">
        <f t="shared" si="15"/>
        <v>0</v>
      </c>
    </row>
    <row r="269" spans="1:7" ht="220.8" x14ac:dyDescent="0.3">
      <c r="A269" s="3" t="s">
        <v>639</v>
      </c>
      <c r="B269" s="3" t="s">
        <v>625</v>
      </c>
      <c r="C269" s="3" t="s">
        <v>640</v>
      </c>
      <c r="D269" s="4" t="s">
        <v>24</v>
      </c>
      <c r="E269" s="5">
        <v>10</v>
      </c>
      <c r="F269" s="6"/>
      <c r="G269" s="6">
        <f t="shared" si="15"/>
        <v>0</v>
      </c>
    </row>
    <row r="270" spans="1:7" ht="234.6" x14ac:dyDescent="0.3">
      <c r="A270" s="3" t="s">
        <v>641</v>
      </c>
      <c r="B270" s="3" t="s">
        <v>625</v>
      </c>
      <c r="C270" s="3" t="s">
        <v>642</v>
      </c>
      <c r="D270" s="4" t="s">
        <v>24</v>
      </c>
      <c r="E270" s="5">
        <v>10</v>
      </c>
      <c r="F270" s="6"/>
      <c r="G270" s="6">
        <f t="shared" si="15"/>
        <v>0</v>
      </c>
    </row>
    <row r="271" spans="1:7" ht="248.4" x14ac:dyDescent="0.3">
      <c r="A271" s="3" t="s">
        <v>643</v>
      </c>
      <c r="B271" s="3" t="s">
        <v>633</v>
      </c>
      <c r="C271" s="3" t="s">
        <v>644</v>
      </c>
      <c r="D271" s="4" t="s">
        <v>24</v>
      </c>
      <c r="E271" s="5">
        <v>80</v>
      </c>
      <c r="F271" s="6"/>
      <c r="G271" s="6">
        <f t="shared" si="15"/>
        <v>0</v>
      </c>
    </row>
    <row r="272" spans="1:7" ht="248.4" x14ac:dyDescent="0.3">
      <c r="A272" s="3" t="s">
        <v>645</v>
      </c>
      <c r="B272" s="3" t="s">
        <v>622</v>
      </c>
      <c r="C272" s="3" t="s">
        <v>646</v>
      </c>
      <c r="D272" s="4" t="s">
        <v>24</v>
      </c>
      <c r="E272" s="5">
        <v>10</v>
      </c>
      <c r="F272" s="6"/>
      <c r="G272" s="6">
        <f t="shared" si="15"/>
        <v>0</v>
      </c>
    </row>
    <row r="273" spans="1:7" ht="234.6" x14ac:dyDescent="0.3">
      <c r="A273" s="3" t="s">
        <v>647</v>
      </c>
      <c r="B273" s="3" t="s">
        <v>619</v>
      </c>
      <c r="C273" s="3" t="s">
        <v>648</v>
      </c>
      <c r="D273" s="4" t="s">
        <v>24</v>
      </c>
      <c r="E273" s="5">
        <v>20</v>
      </c>
      <c r="F273" s="6"/>
      <c r="G273" s="6">
        <f t="shared" si="15"/>
        <v>0</v>
      </c>
    </row>
    <row r="274" spans="1:7" ht="220.8" x14ac:dyDescent="0.3">
      <c r="A274" s="3" t="s">
        <v>649</v>
      </c>
      <c r="B274" s="3" t="s">
        <v>625</v>
      </c>
      <c r="C274" s="3" t="s">
        <v>650</v>
      </c>
      <c r="D274" s="4" t="s">
        <v>24</v>
      </c>
      <c r="E274" s="5">
        <v>10</v>
      </c>
      <c r="F274" s="6"/>
      <c r="G274" s="6">
        <f t="shared" si="15"/>
        <v>0</v>
      </c>
    </row>
    <row r="275" spans="1:7" ht="234.6" x14ac:dyDescent="0.3">
      <c r="A275" s="3" t="s">
        <v>651</v>
      </c>
      <c r="B275" s="3" t="s">
        <v>625</v>
      </c>
      <c r="C275" s="3" t="s">
        <v>652</v>
      </c>
      <c r="D275" s="4" t="s">
        <v>24</v>
      </c>
      <c r="E275" s="5">
        <v>10</v>
      </c>
      <c r="F275" s="6"/>
      <c r="G275" s="6">
        <f t="shared" si="15"/>
        <v>0</v>
      </c>
    </row>
    <row r="276" spans="1:7" ht="248.4" x14ac:dyDescent="0.3">
      <c r="A276" s="3" t="s">
        <v>653</v>
      </c>
      <c r="B276" s="3" t="s">
        <v>633</v>
      </c>
      <c r="C276" s="3" t="s">
        <v>654</v>
      </c>
      <c r="D276" s="4" t="s">
        <v>24</v>
      </c>
      <c r="E276" s="5">
        <v>50</v>
      </c>
      <c r="F276" s="6"/>
      <c r="G276" s="6">
        <f t="shared" si="15"/>
        <v>0</v>
      </c>
    </row>
    <row r="277" spans="1:7" ht="234.6" x14ac:dyDescent="0.3">
      <c r="A277" s="3" t="s">
        <v>655</v>
      </c>
      <c r="B277" s="3" t="s">
        <v>619</v>
      </c>
      <c r="C277" s="3" t="s">
        <v>656</v>
      </c>
      <c r="D277" s="4" t="s">
        <v>24</v>
      </c>
      <c r="E277" s="5">
        <v>15</v>
      </c>
      <c r="F277" s="6"/>
      <c r="G277" s="6">
        <f t="shared" si="15"/>
        <v>0</v>
      </c>
    </row>
    <row r="278" spans="1:7" ht="220.8" x14ac:dyDescent="0.3">
      <c r="A278" s="3" t="s">
        <v>657</v>
      </c>
      <c r="B278" s="3" t="s">
        <v>625</v>
      </c>
      <c r="C278" s="3" t="s">
        <v>658</v>
      </c>
      <c r="D278" s="4" t="s">
        <v>24</v>
      </c>
      <c r="E278" s="5">
        <v>4</v>
      </c>
      <c r="F278" s="6"/>
      <c r="G278" s="6">
        <f t="shared" si="15"/>
        <v>0</v>
      </c>
    </row>
    <row r="279" spans="1:7" ht="248.4" x14ac:dyDescent="0.3">
      <c r="A279" s="3" t="s">
        <v>659</v>
      </c>
      <c r="B279" s="3" t="s">
        <v>633</v>
      </c>
      <c r="C279" s="3" t="s">
        <v>660</v>
      </c>
      <c r="D279" s="4" t="s">
        <v>24</v>
      </c>
      <c r="E279" s="5">
        <v>2</v>
      </c>
      <c r="F279" s="6"/>
      <c r="G279" s="6">
        <f t="shared" si="15"/>
        <v>0</v>
      </c>
    </row>
    <row r="280" spans="1:7" ht="96.6" x14ac:dyDescent="0.3">
      <c r="A280" s="3" t="s">
        <v>661</v>
      </c>
      <c r="B280" s="3" t="s">
        <v>662</v>
      </c>
      <c r="C280" s="3" t="s">
        <v>663</v>
      </c>
      <c r="D280" s="4" t="s">
        <v>24</v>
      </c>
      <c r="E280" s="5">
        <v>280</v>
      </c>
      <c r="F280" s="6"/>
      <c r="G280" s="6">
        <f t="shared" si="15"/>
        <v>0</v>
      </c>
    </row>
    <row r="281" spans="1:7" ht="55.2" x14ac:dyDescent="0.3">
      <c r="A281" s="3" t="s">
        <v>664</v>
      </c>
      <c r="B281" s="3" t="s">
        <v>665</v>
      </c>
      <c r="C281" s="3" t="s">
        <v>666</v>
      </c>
      <c r="D281" s="4" t="s">
        <v>24</v>
      </c>
      <c r="E281" s="5">
        <v>40</v>
      </c>
      <c r="F281" s="6"/>
      <c r="G281" s="6">
        <f t="shared" si="15"/>
        <v>0</v>
      </c>
    </row>
    <row r="282" spans="1:7" ht="41.4" x14ac:dyDescent="0.3">
      <c r="A282" s="3" t="s">
        <v>667</v>
      </c>
      <c r="B282" s="3" t="s">
        <v>668</v>
      </c>
      <c r="C282" s="3" t="s">
        <v>669</v>
      </c>
      <c r="D282" s="4" t="s">
        <v>24</v>
      </c>
      <c r="E282" s="5">
        <v>320</v>
      </c>
      <c r="F282" s="6"/>
      <c r="G282" s="6">
        <f t="shared" si="15"/>
        <v>0</v>
      </c>
    </row>
    <row r="283" spans="1:7" ht="165.6" x14ac:dyDescent="0.3">
      <c r="A283" s="3" t="s">
        <v>670</v>
      </c>
      <c r="B283" s="3" t="s">
        <v>671</v>
      </c>
      <c r="C283" s="3" t="s">
        <v>672</v>
      </c>
      <c r="D283" s="4" t="s">
        <v>27</v>
      </c>
      <c r="E283" s="5">
        <v>0.8</v>
      </c>
      <c r="F283" s="6"/>
      <c r="G283" s="6">
        <f t="shared" si="15"/>
        <v>0</v>
      </c>
    </row>
    <row r="284" spans="1:7" ht="41.4" x14ac:dyDescent="0.3">
      <c r="A284" s="3" t="s">
        <v>673</v>
      </c>
      <c r="B284" s="3" t="s">
        <v>674</v>
      </c>
      <c r="C284" s="3" t="s">
        <v>675</v>
      </c>
      <c r="D284" s="4" t="s">
        <v>24</v>
      </c>
      <c r="E284" s="5">
        <v>40</v>
      </c>
      <c r="F284" s="6"/>
      <c r="G284" s="6">
        <f t="shared" si="15"/>
        <v>0</v>
      </c>
    </row>
    <row r="285" spans="1:7" ht="82.8" x14ac:dyDescent="0.3">
      <c r="A285" s="3" t="s">
        <v>676</v>
      </c>
      <c r="B285" s="3" t="s">
        <v>677</v>
      </c>
      <c r="C285" s="3" t="s">
        <v>678</v>
      </c>
      <c r="D285" s="4" t="s">
        <v>24</v>
      </c>
      <c r="E285" s="5">
        <v>40</v>
      </c>
      <c r="F285" s="6"/>
      <c r="G285" s="6">
        <f t="shared" si="15"/>
        <v>0</v>
      </c>
    </row>
    <row r="286" spans="1:7" ht="124.2" x14ac:dyDescent="0.3">
      <c r="A286" s="3" t="s">
        <v>679</v>
      </c>
      <c r="B286" s="3" t="s">
        <v>90</v>
      </c>
      <c r="C286" s="3" t="s">
        <v>377</v>
      </c>
      <c r="D286" s="4" t="s">
        <v>206</v>
      </c>
      <c r="E286" s="5">
        <v>1</v>
      </c>
      <c r="F286" s="6"/>
      <c r="G286" s="6">
        <f t="shared" si="15"/>
        <v>0</v>
      </c>
    </row>
    <row r="287" spans="1:7" ht="138" x14ac:dyDescent="0.3">
      <c r="A287" s="7"/>
      <c r="B287" s="7"/>
      <c r="C287" s="7" t="s">
        <v>680</v>
      </c>
      <c r="D287" s="7"/>
      <c r="E287" s="7"/>
      <c r="F287" s="7"/>
      <c r="G287" s="7">
        <f>SUM(G254:G286)</f>
        <v>0</v>
      </c>
    </row>
    <row r="288" spans="1:7" ht="110.4" x14ac:dyDescent="0.3">
      <c r="A288" s="7"/>
      <c r="B288" s="7"/>
      <c r="C288" s="7" t="s">
        <v>681</v>
      </c>
      <c r="D288" s="7"/>
      <c r="E288" s="7"/>
      <c r="F288" s="7"/>
      <c r="G288" s="7">
        <f>G222+G227+G242+G252+G287</f>
        <v>0</v>
      </c>
    </row>
    <row r="289" spans="1:7" ht="82.8" x14ac:dyDescent="0.3">
      <c r="A289" s="2" t="s">
        <v>682</v>
      </c>
      <c r="B289" s="2"/>
      <c r="C289" s="2" t="s">
        <v>683</v>
      </c>
      <c r="D289" s="2"/>
      <c r="E289" s="2"/>
      <c r="F289" s="2"/>
      <c r="G289" s="2"/>
    </row>
    <row r="290" spans="1:7" ht="55.2" x14ac:dyDescent="0.3">
      <c r="A290" s="2" t="s">
        <v>684</v>
      </c>
      <c r="B290" s="2"/>
      <c r="C290" s="2" t="s">
        <v>685</v>
      </c>
      <c r="D290" s="2"/>
      <c r="E290" s="2"/>
      <c r="F290" s="2"/>
      <c r="G290" s="2"/>
    </row>
    <row r="291" spans="1:7" ht="69" x14ac:dyDescent="0.3">
      <c r="A291" s="3" t="s">
        <v>686</v>
      </c>
      <c r="B291" s="3" t="s">
        <v>687</v>
      </c>
      <c r="C291" s="3" t="s">
        <v>688</v>
      </c>
      <c r="D291" s="4" t="s">
        <v>21</v>
      </c>
      <c r="E291" s="5">
        <v>1</v>
      </c>
      <c r="F291" s="6"/>
      <c r="G291" s="6">
        <f t="shared" ref="G291:G308" si="16">ROUND(E291*F291,2)</f>
        <v>0</v>
      </c>
    </row>
    <row r="292" spans="1:7" ht="69" x14ac:dyDescent="0.3">
      <c r="A292" s="3" t="s">
        <v>689</v>
      </c>
      <c r="B292" s="3" t="s">
        <v>690</v>
      </c>
      <c r="C292" s="3" t="s">
        <v>691</v>
      </c>
      <c r="D292" s="4" t="s">
        <v>21</v>
      </c>
      <c r="E292" s="5">
        <v>2</v>
      </c>
      <c r="F292" s="6"/>
      <c r="G292" s="6">
        <f t="shared" si="16"/>
        <v>0</v>
      </c>
    </row>
    <row r="293" spans="1:7" ht="55.2" x14ac:dyDescent="0.3">
      <c r="A293" s="3" t="s">
        <v>692</v>
      </c>
      <c r="B293" s="3" t="s">
        <v>693</v>
      </c>
      <c r="C293" s="3" t="s">
        <v>694</v>
      </c>
      <c r="D293" s="4" t="s">
        <v>21</v>
      </c>
      <c r="E293" s="5">
        <v>3</v>
      </c>
      <c r="F293" s="6"/>
      <c r="G293" s="6">
        <f t="shared" si="16"/>
        <v>0</v>
      </c>
    </row>
    <row r="294" spans="1:7" ht="124.2" x14ac:dyDescent="0.3">
      <c r="A294" s="3" t="s">
        <v>695</v>
      </c>
      <c r="B294" s="3" t="s">
        <v>0</v>
      </c>
      <c r="C294" s="3" t="s">
        <v>696</v>
      </c>
      <c r="D294" s="4" t="s">
        <v>92</v>
      </c>
      <c r="E294" s="5">
        <v>2</v>
      </c>
      <c r="F294" s="6"/>
      <c r="G294" s="6">
        <f t="shared" si="16"/>
        <v>0</v>
      </c>
    </row>
    <row r="295" spans="1:7" ht="124.2" x14ac:dyDescent="0.3">
      <c r="A295" s="3" t="s">
        <v>697</v>
      </c>
      <c r="B295" s="3" t="s">
        <v>698</v>
      </c>
      <c r="C295" s="3" t="s">
        <v>699</v>
      </c>
      <c r="D295" s="4" t="s">
        <v>206</v>
      </c>
      <c r="E295" s="5">
        <v>1</v>
      </c>
      <c r="F295" s="6"/>
      <c r="G295" s="6">
        <f t="shared" si="16"/>
        <v>0</v>
      </c>
    </row>
    <row r="296" spans="1:7" ht="55.2" x14ac:dyDescent="0.3">
      <c r="A296" s="3" t="s">
        <v>700</v>
      </c>
      <c r="B296" s="3" t="s">
        <v>701</v>
      </c>
      <c r="C296" s="3" t="s">
        <v>702</v>
      </c>
      <c r="D296" s="4" t="s">
        <v>206</v>
      </c>
      <c r="E296" s="5">
        <v>1</v>
      </c>
      <c r="F296" s="6"/>
      <c r="G296" s="6">
        <f t="shared" si="16"/>
        <v>0</v>
      </c>
    </row>
    <row r="297" spans="1:7" ht="124.2" x14ac:dyDescent="0.3">
      <c r="A297" s="3" t="s">
        <v>703</v>
      </c>
      <c r="B297" s="3" t="s">
        <v>704</v>
      </c>
      <c r="C297" s="3" t="s">
        <v>705</v>
      </c>
      <c r="D297" s="4" t="s">
        <v>21</v>
      </c>
      <c r="E297" s="5">
        <v>2</v>
      </c>
      <c r="F297" s="6"/>
      <c r="G297" s="6">
        <f t="shared" si="16"/>
        <v>0</v>
      </c>
    </row>
    <row r="298" spans="1:7" ht="55.2" x14ac:dyDescent="0.3">
      <c r="A298" s="3" t="s">
        <v>706</v>
      </c>
      <c r="B298" s="3" t="s">
        <v>707</v>
      </c>
      <c r="C298" s="3" t="s">
        <v>708</v>
      </c>
      <c r="D298" s="4" t="s">
        <v>21</v>
      </c>
      <c r="E298" s="5">
        <v>12</v>
      </c>
      <c r="F298" s="6"/>
      <c r="G298" s="6">
        <f t="shared" si="16"/>
        <v>0</v>
      </c>
    </row>
    <row r="299" spans="1:7" ht="165.6" x14ac:dyDescent="0.3">
      <c r="A299" s="3" t="s">
        <v>709</v>
      </c>
      <c r="B299" s="3" t="s">
        <v>710</v>
      </c>
      <c r="C299" s="3" t="s">
        <v>711</v>
      </c>
      <c r="D299" s="4" t="s">
        <v>24</v>
      </c>
      <c r="E299" s="5">
        <v>120</v>
      </c>
      <c r="F299" s="6"/>
      <c r="G299" s="6">
        <f t="shared" si="16"/>
        <v>0</v>
      </c>
    </row>
    <row r="300" spans="1:7" ht="96.6" x14ac:dyDescent="0.3">
      <c r="A300" s="3" t="s">
        <v>712</v>
      </c>
      <c r="B300" s="3" t="s">
        <v>713</v>
      </c>
      <c r="C300" s="3" t="s">
        <v>714</v>
      </c>
      <c r="D300" s="4" t="s">
        <v>21</v>
      </c>
      <c r="E300" s="5">
        <v>2</v>
      </c>
      <c r="F300" s="6"/>
      <c r="G300" s="6">
        <f t="shared" si="16"/>
        <v>0</v>
      </c>
    </row>
    <row r="301" spans="1:7" ht="110.4" x14ac:dyDescent="0.3">
      <c r="A301" s="3" t="s">
        <v>715</v>
      </c>
      <c r="B301" s="3" t="s">
        <v>713</v>
      </c>
      <c r="C301" s="3" t="s">
        <v>716</v>
      </c>
      <c r="D301" s="4" t="s">
        <v>21</v>
      </c>
      <c r="E301" s="5">
        <v>2</v>
      </c>
      <c r="F301" s="6"/>
      <c r="G301" s="6">
        <f t="shared" si="16"/>
        <v>0</v>
      </c>
    </row>
    <row r="302" spans="1:7" ht="138" x14ac:dyDescent="0.3">
      <c r="A302" s="3" t="s">
        <v>717</v>
      </c>
      <c r="B302" s="3" t="s">
        <v>625</v>
      </c>
      <c r="C302" s="3" t="s">
        <v>718</v>
      </c>
      <c r="D302" s="4" t="s">
        <v>24</v>
      </c>
      <c r="E302" s="5">
        <v>40</v>
      </c>
      <c r="F302" s="6"/>
      <c r="G302" s="6">
        <f t="shared" si="16"/>
        <v>0</v>
      </c>
    </row>
    <row r="303" spans="1:7" ht="138" x14ac:dyDescent="0.3">
      <c r="A303" s="3" t="s">
        <v>719</v>
      </c>
      <c r="B303" s="3" t="s">
        <v>630</v>
      </c>
      <c r="C303" s="3" t="s">
        <v>720</v>
      </c>
      <c r="D303" s="4" t="s">
        <v>24</v>
      </c>
      <c r="E303" s="5">
        <v>20</v>
      </c>
      <c r="F303" s="6"/>
      <c r="G303" s="6">
        <f t="shared" si="16"/>
        <v>0</v>
      </c>
    </row>
    <row r="304" spans="1:7" ht="55.2" x14ac:dyDescent="0.3">
      <c r="A304" s="3" t="s">
        <v>721</v>
      </c>
      <c r="B304" s="3" t="s">
        <v>665</v>
      </c>
      <c r="C304" s="3" t="s">
        <v>666</v>
      </c>
      <c r="D304" s="4" t="s">
        <v>24</v>
      </c>
      <c r="E304" s="5">
        <v>40</v>
      </c>
      <c r="F304" s="6"/>
      <c r="G304" s="6">
        <f t="shared" si="16"/>
        <v>0</v>
      </c>
    </row>
    <row r="305" spans="1:7" ht="41.4" x14ac:dyDescent="0.3">
      <c r="A305" s="3" t="s">
        <v>722</v>
      </c>
      <c r="B305" s="3" t="s">
        <v>668</v>
      </c>
      <c r="C305" s="3" t="s">
        <v>669</v>
      </c>
      <c r="D305" s="4" t="s">
        <v>24</v>
      </c>
      <c r="E305" s="5">
        <v>40</v>
      </c>
      <c r="F305" s="6"/>
      <c r="G305" s="6">
        <f t="shared" si="16"/>
        <v>0</v>
      </c>
    </row>
    <row r="306" spans="1:7" ht="165.6" x14ac:dyDescent="0.3">
      <c r="A306" s="3" t="s">
        <v>723</v>
      </c>
      <c r="B306" s="3" t="s">
        <v>671</v>
      </c>
      <c r="C306" s="3" t="s">
        <v>672</v>
      </c>
      <c r="D306" s="4" t="s">
        <v>27</v>
      </c>
      <c r="E306" s="5">
        <v>0.1</v>
      </c>
      <c r="F306" s="6"/>
      <c r="G306" s="6">
        <f t="shared" si="16"/>
        <v>0</v>
      </c>
    </row>
    <row r="307" spans="1:7" ht="82.8" x14ac:dyDescent="0.3">
      <c r="A307" s="3" t="s">
        <v>724</v>
      </c>
      <c r="B307" s="3" t="s">
        <v>677</v>
      </c>
      <c r="C307" s="3" t="s">
        <v>678</v>
      </c>
      <c r="D307" s="4" t="s">
        <v>24</v>
      </c>
      <c r="E307" s="5">
        <v>40</v>
      </c>
      <c r="F307" s="6"/>
      <c r="G307" s="6">
        <f t="shared" si="16"/>
        <v>0</v>
      </c>
    </row>
    <row r="308" spans="1:7" ht="41.4" x14ac:dyDescent="0.3">
      <c r="A308" s="3" t="s">
        <v>725</v>
      </c>
      <c r="B308" s="3" t="s">
        <v>0</v>
      </c>
      <c r="C308" s="3" t="s">
        <v>726</v>
      </c>
      <c r="D308" s="4" t="s">
        <v>21</v>
      </c>
      <c r="E308" s="5">
        <v>5</v>
      </c>
      <c r="F308" s="6"/>
      <c r="G308" s="6">
        <f t="shared" si="16"/>
        <v>0</v>
      </c>
    </row>
    <row r="309" spans="1:7" ht="82.8" x14ac:dyDescent="0.3">
      <c r="A309" s="7"/>
      <c r="B309" s="7"/>
      <c r="C309" s="7" t="s">
        <v>727</v>
      </c>
      <c r="D309" s="7"/>
      <c r="E309" s="7"/>
      <c r="F309" s="7"/>
      <c r="G309" s="7">
        <f>SUM(G291:G308)</f>
        <v>0</v>
      </c>
    </row>
    <row r="310" spans="1:7" x14ac:dyDescent="0.3">
      <c r="A310" s="2" t="s">
        <v>728</v>
      </c>
      <c r="B310" s="2"/>
      <c r="C310" s="2" t="s">
        <v>729</v>
      </c>
      <c r="D310" s="2"/>
      <c r="E310" s="2"/>
      <c r="F310" s="2"/>
      <c r="G310" s="2"/>
    </row>
    <row r="311" spans="1:7" ht="110.4" x14ac:dyDescent="0.3">
      <c r="A311" s="3" t="s">
        <v>730</v>
      </c>
      <c r="B311" s="3" t="s">
        <v>731</v>
      </c>
      <c r="C311" s="3" t="s">
        <v>732</v>
      </c>
      <c r="D311" s="4" t="s">
        <v>21</v>
      </c>
      <c r="E311" s="5">
        <v>1</v>
      </c>
      <c r="F311" s="6"/>
      <c r="G311" s="6">
        <f t="shared" ref="G311:G343" si="17">ROUND(E311*F311,2)</f>
        <v>0</v>
      </c>
    </row>
    <row r="312" spans="1:7" ht="41.4" x14ac:dyDescent="0.3">
      <c r="A312" s="3" t="s">
        <v>733</v>
      </c>
      <c r="B312" s="3" t="s">
        <v>734</v>
      </c>
      <c r="C312" s="3" t="s">
        <v>735</v>
      </c>
      <c r="D312" s="4" t="s">
        <v>21</v>
      </c>
      <c r="E312" s="5">
        <v>2</v>
      </c>
      <c r="F312" s="6"/>
      <c r="G312" s="6">
        <f t="shared" si="17"/>
        <v>0</v>
      </c>
    </row>
    <row r="313" spans="1:7" ht="96.6" x14ac:dyDescent="0.3">
      <c r="A313" s="3" t="s">
        <v>736</v>
      </c>
      <c r="B313" s="3" t="s">
        <v>734</v>
      </c>
      <c r="C313" s="3" t="s">
        <v>737</v>
      </c>
      <c r="D313" s="4" t="s">
        <v>21</v>
      </c>
      <c r="E313" s="5">
        <v>1</v>
      </c>
      <c r="F313" s="6"/>
      <c r="G313" s="6">
        <f t="shared" si="17"/>
        <v>0</v>
      </c>
    </row>
    <row r="314" spans="1:7" ht="69" x14ac:dyDescent="0.3">
      <c r="A314" s="3" t="s">
        <v>738</v>
      </c>
      <c r="B314" s="3" t="s">
        <v>739</v>
      </c>
      <c r="C314" s="3" t="s">
        <v>740</v>
      </c>
      <c r="D314" s="4" t="s">
        <v>21</v>
      </c>
      <c r="E314" s="5">
        <v>1</v>
      </c>
      <c r="F314" s="6"/>
      <c r="G314" s="6">
        <f t="shared" si="17"/>
        <v>0</v>
      </c>
    </row>
    <row r="315" spans="1:7" ht="41.4" x14ac:dyDescent="0.3">
      <c r="A315" s="3" t="s">
        <v>741</v>
      </c>
      <c r="B315" s="3" t="s">
        <v>742</v>
      </c>
      <c r="C315" s="3" t="s">
        <v>743</v>
      </c>
      <c r="D315" s="4" t="s">
        <v>21</v>
      </c>
      <c r="E315" s="5">
        <v>6</v>
      </c>
      <c r="F315" s="6"/>
      <c r="G315" s="6">
        <f t="shared" si="17"/>
        <v>0</v>
      </c>
    </row>
    <row r="316" spans="1:7" ht="27.6" x14ac:dyDescent="0.3">
      <c r="A316" s="3" t="s">
        <v>744</v>
      </c>
      <c r="B316" s="3" t="s">
        <v>0</v>
      </c>
      <c r="C316" s="3" t="s">
        <v>745</v>
      </c>
      <c r="D316" s="4" t="s">
        <v>21</v>
      </c>
      <c r="E316" s="5">
        <v>6</v>
      </c>
      <c r="F316" s="6"/>
      <c r="G316" s="6">
        <f t="shared" si="17"/>
        <v>0</v>
      </c>
    </row>
    <row r="317" spans="1:7" ht="41.4" x14ac:dyDescent="0.3">
      <c r="A317" s="3" t="s">
        <v>746</v>
      </c>
      <c r="B317" s="3" t="s">
        <v>747</v>
      </c>
      <c r="C317" s="3" t="s">
        <v>748</v>
      </c>
      <c r="D317" s="4" t="s">
        <v>21</v>
      </c>
      <c r="E317" s="5">
        <v>4</v>
      </c>
      <c r="F317" s="6"/>
      <c r="G317" s="6">
        <f t="shared" si="17"/>
        <v>0</v>
      </c>
    </row>
    <row r="318" spans="1:7" ht="124.2" x14ac:dyDescent="0.3">
      <c r="A318" s="3" t="s">
        <v>749</v>
      </c>
      <c r="B318" s="3" t="s">
        <v>750</v>
      </c>
      <c r="C318" s="3" t="s">
        <v>751</v>
      </c>
      <c r="D318" s="4" t="s">
        <v>21</v>
      </c>
      <c r="E318" s="5">
        <v>10</v>
      </c>
      <c r="F318" s="6"/>
      <c r="G318" s="6">
        <f t="shared" si="17"/>
        <v>0</v>
      </c>
    </row>
    <row r="319" spans="1:7" ht="55.2" x14ac:dyDescent="0.3">
      <c r="A319" s="3" t="s">
        <v>752</v>
      </c>
      <c r="B319" s="3" t="s">
        <v>750</v>
      </c>
      <c r="C319" s="3" t="s">
        <v>753</v>
      </c>
      <c r="D319" s="4" t="s">
        <v>21</v>
      </c>
      <c r="E319" s="5">
        <v>5</v>
      </c>
      <c r="F319" s="6"/>
      <c r="G319" s="6">
        <f t="shared" si="17"/>
        <v>0</v>
      </c>
    </row>
    <row r="320" spans="1:7" ht="82.8" x14ac:dyDescent="0.3">
      <c r="A320" s="3" t="s">
        <v>754</v>
      </c>
      <c r="B320" s="3" t="s">
        <v>750</v>
      </c>
      <c r="C320" s="3" t="s">
        <v>755</v>
      </c>
      <c r="D320" s="4" t="s">
        <v>21</v>
      </c>
      <c r="E320" s="5">
        <v>5</v>
      </c>
      <c r="F320" s="6"/>
      <c r="G320" s="6">
        <f t="shared" si="17"/>
        <v>0</v>
      </c>
    </row>
    <row r="321" spans="1:7" ht="82.8" x14ac:dyDescent="0.3">
      <c r="A321" s="3" t="s">
        <v>756</v>
      </c>
      <c r="B321" s="3" t="s">
        <v>750</v>
      </c>
      <c r="C321" s="3" t="s">
        <v>757</v>
      </c>
      <c r="D321" s="4" t="s">
        <v>21</v>
      </c>
      <c r="E321" s="5">
        <v>1</v>
      </c>
      <c r="F321" s="6"/>
      <c r="G321" s="6">
        <f t="shared" si="17"/>
        <v>0</v>
      </c>
    </row>
    <row r="322" spans="1:7" ht="82.8" x14ac:dyDescent="0.3">
      <c r="A322" s="3" t="s">
        <v>758</v>
      </c>
      <c r="B322" s="3" t="s">
        <v>750</v>
      </c>
      <c r="C322" s="3" t="s">
        <v>759</v>
      </c>
      <c r="D322" s="4" t="s">
        <v>21</v>
      </c>
      <c r="E322" s="5">
        <v>1</v>
      </c>
      <c r="F322" s="6"/>
      <c r="G322" s="6">
        <f t="shared" si="17"/>
        <v>0</v>
      </c>
    </row>
    <row r="323" spans="1:7" ht="248.4" x14ac:dyDescent="0.3">
      <c r="A323" s="3" t="s">
        <v>760</v>
      </c>
      <c r="B323" s="3" t="s">
        <v>750</v>
      </c>
      <c r="C323" s="3" t="s">
        <v>761</v>
      </c>
      <c r="D323" s="4" t="s">
        <v>21</v>
      </c>
      <c r="E323" s="5">
        <v>1</v>
      </c>
      <c r="F323" s="6"/>
      <c r="G323" s="6">
        <f t="shared" si="17"/>
        <v>0</v>
      </c>
    </row>
    <row r="324" spans="1:7" ht="165.6" x14ac:dyDescent="0.3">
      <c r="A324" s="3" t="s">
        <v>762</v>
      </c>
      <c r="B324" s="3" t="s">
        <v>763</v>
      </c>
      <c r="C324" s="3" t="s">
        <v>764</v>
      </c>
      <c r="D324" s="4" t="s">
        <v>21</v>
      </c>
      <c r="E324" s="5">
        <v>1</v>
      </c>
      <c r="F324" s="6"/>
      <c r="G324" s="6">
        <f t="shared" si="17"/>
        <v>0</v>
      </c>
    </row>
    <row r="325" spans="1:7" ht="138" x14ac:dyDescent="0.3">
      <c r="A325" s="3" t="s">
        <v>765</v>
      </c>
      <c r="B325" s="3" t="s">
        <v>763</v>
      </c>
      <c r="C325" s="3" t="s">
        <v>766</v>
      </c>
      <c r="D325" s="4" t="s">
        <v>21</v>
      </c>
      <c r="E325" s="5">
        <v>1</v>
      </c>
      <c r="F325" s="6"/>
      <c r="G325" s="6">
        <f t="shared" si="17"/>
        <v>0</v>
      </c>
    </row>
    <row r="326" spans="1:7" ht="82.8" x14ac:dyDescent="0.3">
      <c r="A326" s="3" t="s">
        <v>767</v>
      </c>
      <c r="B326" s="3" t="s">
        <v>768</v>
      </c>
      <c r="C326" s="3" t="s">
        <v>769</v>
      </c>
      <c r="D326" s="4" t="s">
        <v>21</v>
      </c>
      <c r="E326" s="5">
        <v>2</v>
      </c>
      <c r="F326" s="6"/>
      <c r="G326" s="6">
        <f t="shared" si="17"/>
        <v>0</v>
      </c>
    </row>
    <row r="327" spans="1:7" ht="55.2" x14ac:dyDescent="0.3">
      <c r="A327" s="3" t="s">
        <v>770</v>
      </c>
      <c r="B327" s="3" t="s">
        <v>771</v>
      </c>
      <c r="C327" s="3" t="s">
        <v>772</v>
      </c>
      <c r="D327" s="4" t="s">
        <v>21</v>
      </c>
      <c r="E327" s="5">
        <v>2</v>
      </c>
      <c r="F327" s="6"/>
      <c r="G327" s="6">
        <f t="shared" si="17"/>
        <v>0</v>
      </c>
    </row>
    <row r="328" spans="1:7" ht="55.2" x14ac:dyDescent="0.3">
      <c r="A328" s="3" t="s">
        <v>773</v>
      </c>
      <c r="B328" s="3" t="s">
        <v>774</v>
      </c>
      <c r="C328" s="3" t="s">
        <v>775</v>
      </c>
      <c r="D328" s="4" t="s">
        <v>21</v>
      </c>
      <c r="E328" s="5">
        <v>1</v>
      </c>
      <c r="F328" s="6"/>
      <c r="G328" s="6">
        <f t="shared" si="17"/>
        <v>0</v>
      </c>
    </row>
    <row r="329" spans="1:7" ht="69" x14ac:dyDescent="0.3">
      <c r="A329" s="3" t="s">
        <v>776</v>
      </c>
      <c r="B329" s="3" t="s">
        <v>774</v>
      </c>
      <c r="C329" s="3" t="s">
        <v>777</v>
      </c>
      <c r="D329" s="4" t="s">
        <v>21</v>
      </c>
      <c r="E329" s="5">
        <v>1</v>
      </c>
      <c r="F329" s="6"/>
      <c r="G329" s="6">
        <f t="shared" si="17"/>
        <v>0</v>
      </c>
    </row>
    <row r="330" spans="1:7" ht="69" x14ac:dyDescent="0.3">
      <c r="A330" s="3" t="s">
        <v>778</v>
      </c>
      <c r="B330" s="3" t="s">
        <v>734</v>
      </c>
      <c r="C330" s="3" t="s">
        <v>779</v>
      </c>
      <c r="D330" s="4" t="s">
        <v>21</v>
      </c>
      <c r="E330" s="5">
        <v>1</v>
      </c>
      <c r="F330" s="6"/>
      <c r="G330" s="6">
        <f t="shared" si="17"/>
        <v>0</v>
      </c>
    </row>
    <row r="331" spans="1:7" ht="96.6" x14ac:dyDescent="0.3">
      <c r="A331" s="3" t="s">
        <v>780</v>
      </c>
      <c r="B331" s="3" t="s">
        <v>619</v>
      </c>
      <c r="C331" s="3" t="s">
        <v>781</v>
      </c>
      <c r="D331" s="4" t="s">
        <v>24</v>
      </c>
      <c r="E331" s="5">
        <v>150</v>
      </c>
      <c r="F331" s="6"/>
      <c r="G331" s="6">
        <f t="shared" si="17"/>
        <v>0</v>
      </c>
    </row>
    <row r="332" spans="1:7" ht="110.4" x14ac:dyDescent="0.3">
      <c r="A332" s="3" t="s">
        <v>782</v>
      </c>
      <c r="B332" s="3" t="s">
        <v>622</v>
      </c>
      <c r="C332" s="3" t="s">
        <v>783</v>
      </c>
      <c r="D332" s="4" t="s">
        <v>24</v>
      </c>
      <c r="E332" s="5">
        <v>10</v>
      </c>
      <c r="F332" s="6"/>
      <c r="G332" s="6">
        <f t="shared" si="17"/>
        <v>0</v>
      </c>
    </row>
    <row r="333" spans="1:7" ht="96.6" x14ac:dyDescent="0.3">
      <c r="A333" s="3" t="s">
        <v>784</v>
      </c>
      <c r="B333" s="3" t="s">
        <v>625</v>
      </c>
      <c r="C333" s="3" t="s">
        <v>785</v>
      </c>
      <c r="D333" s="4" t="s">
        <v>24</v>
      </c>
      <c r="E333" s="5">
        <v>10</v>
      </c>
      <c r="F333" s="6"/>
      <c r="G333" s="6">
        <f t="shared" si="17"/>
        <v>0</v>
      </c>
    </row>
    <row r="334" spans="1:7" ht="96.6" x14ac:dyDescent="0.3">
      <c r="A334" s="3" t="s">
        <v>786</v>
      </c>
      <c r="B334" s="3" t="s">
        <v>625</v>
      </c>
      <c r="C334" s="3" t="s">
        <v>787</v>
      </c>
      <c r="D334" s="4" t="s">
        <v>24</v>
      </c>
      <c r="E334" s="5">
        <v>10</v>
      </c>
      <c r="F334" s="6"/>
      <c r="G334" s="6">
        <f t="shared" si="17"/>
        <v>0</v>
      </c>
    </row>
    <row r="335" spans="1:7" ht="110.4" x14ac:dyDescent="0.3">
      <c r="A335" s="3" t="s">
        <v>788</v>
      </c>
      <c r="B335" s="3" t="s">
        <v>633</v>
      </c>
      <c r="C335" s="3" t="s">
        <v>789</v>
      </c>
      <c r="D335" s="4" t="s">
        <v>24</v>
      </c>
      <c r="E335" s="5">
        <v>50</v>
      </c>
      <c r="F335" s="6"/>
      <c r="G335" s="6">
        <f t="shared" si="17"/>
        <v>0</v>
      </c>
    </row>
    <row r="336" spans="1:7" ht="110.4" x14ac:dyDescent="0.3">
      <c r="A336" s="3" t="s">
        <v>790</v>
      </c>
      <c r="B336" s="3" t="s">
        <v>619</v>
      </c>
      <c r="C336" s="3" t="s">
        <v>791</v>
      </c>
      <c r="D336" s="4" t="s">
        <v>24</v>
      </c>
      <c r="E336" s="5">
        <v>15</v>
      </c>
      <c r="F336" s="6"/>
      <c r="G336" s="6">
        <f t="shared" si="17"/>
        <v>0</v>
      </c>
    </row>
    <row r="337" spans="1:7" ht="110.4" x14ac:dyDescent="0.3">
      <c r="A337" s="3" t="s">
        <v>792</v>
      </c>
      <c r="B337" s="3" t="s">
        <v>625</v>
      </c>
      <c r="C337" s="3" t="s">
        <v>793</v>
      </c>
      <c r="D337" s="4" t="s">
        <v>24</v>
      </c>
      <c r="E337" s="5">
        <v>10</v>
      </c>
      <c r="F337" s="6"/>
      <c r="G337" s="6">
        <f t="shared" si="17"/>
        <v>0</v>
      </c>
    </row>
    <row r="338" spans="1:7" ht="96.6" x14ac:dyDescent="0.3">
      <c r="A338" s="3" t="s">
        <v>794</v>
      </c>
      <c r="B338" s="3" t="s">
        <v>662</v>
      </c>
      <c r="C338" s="3" t="s">
        <v>663</v>
      </c>
      <c r="D338" s="4" t="s">
        <v>24</v>
      </c>
      <c r="E338" s="5">
        <v>50</v>
      </c>
      <c r="F338" s="6"/>
      <c r="G338" s="6">
        <f t="shared" si="17"/>
        <v>0</v>
      </c>
    </row>
    <row r="339" spans="1:7" ht="55.2" x14ac:dyDescent="0.3">
      <c r="A339" s="3" t="s">
        <v>795</v>
      </c>
      <c r="B339" s="3" t="s">
        <v>665</v>
      </c>
      <c r="C339" s="3" t="s">
        <v>666</v>
      </c>
      <c r="D339" s="4" t="s">
        <v>24</v>
      </c>
      <c r="E339" s="5">
        <v>20</v>
      </c>
      <c r="F339" s="6"/>
      <c r="G339" s="6">
        <f t="shared" si="17"/>
        <v>0</v>
      </c>
    </row>
    <row r="340" spans="1:7" ht="41.4" x14ac:dyDescent="0.3">
      <c r="A340" s="3" t="s">
        <v>796</v>
      </c>
      <c r="B340" s="3" t="s">
        <v>668</v>
      </c>
      <c r="C340" s="3" t="s">
        <v>669</v>
      </c>
      <c r="D340" s="4" t="s">
        <v>24</v>
      </c>
      <c r="E340" s="5">
        <v>70</v>
      </c>
      <c r="F340" s="6"/>
      <c r="G340" s="6">
        <f t="shared" si="17"/>
        <v>0</v>
      </c>
    </row>
    <row r="341" spans="1:7" ht="165.6" x14ac:dyDescent="0.3">
      <c r="A341" s="3" t="s">
        <v>797</v>
      </c>
      <c r="B341" s="3" t="s">
        <v>671</v>
      </c>
      <c r="C341" s="3" t="s">
        <v>672</v>
      </c>
      <c r="D341" s="4" t="s">
        <v>27</v>
      </c>
      <c r="E341" s="5">
        <v>0.17499999999999999</v>
      </c>
      <c r="F341" s="6"/>
      <c r="G341" s="6">
        <f t="shared" si="17"/>
        <v>0</v>
      </c>
    </row>
    <row r="342" spans="1:7" ht="41.4" x14ac:dyDescent="0.3">
      <c r="A342" s="3" t="s">
        <v>798</v>
      </c>
      <c r="B342" s="3" t="s">
        <v>674</v>
      </c>
      <c r="C342" s="3" t="s">
        <v>675</v>
      </c>
      <c r="D342" s="4" t="s">
        <v>24</v>
      </c>
      <c r="E342" s="5">
        <v>10</v>
      </c>
      <c r="F342" s="6"/>
      <c r="G342" s="6">
        <f t="shared" si="17"/>
        <v>0</v>
      </c>
    </row>
    <row r="343" spans="1:7" ht="82.8" x14ac:dyDescent="0.3">
      <c r="A343" s="3" t="s">
        <v>799</v>
      </c>
      <c r="B343" s="3" t="s">
        <v>677</v>
      </c>
      <c r="C343" s="3" t="s">
        <v>678</v>
      </c>
      <c r="D343" s="4" t="s">
        <v>24</v>
      </c>
      <c r="E343" s="5">
        <v>20</v>
      </c>
      <c r="F343" s="6"/>
      <c r="G343" s="6">
        <f t="shared" si="17"/>
        <v>0</v>
      </c>
    </row>
    <row r="344" spans="1:7" ht="41.4" x14ac:dyDescent="0.3">
      <c r="A344" s="7"/>
      <c r="B344" s="7"/>
      <c r="C344" s="7" t="s">
        <v>800</v>
      </c>
      <c r="D344" s="7"/>
      <c r="E344" s="7"/>
      <c r="F344" s="7"/>
      <c r="G344" s="7">
        <f>SUM(G311:G343)</f>
        <v>0</v>
      </c>
    </row>
    <row r="345" spans="1:7" ht="110.4" x14ac:dyDescent="0.3">
      <c r="A345" s="7"/>
      <c r="B345" s="7"/>
      <c r="C345" s="7" t="s">
        <v>801</v>
      </c>
      <c r="D345" s="7"/>
      <c r="E345" s="7"/>
      <c r="F345" s="7"/>
      <c r="G345" s="7">
        <f>G309+G344</f>
        <v>0</v>
      </c>
    </row>
    <row r="346" spans="1:7" ht="124.2" x14ac:dyDescent="0.3">
      <c r="A346" s="2" t="s">
        <v>802</v>
      </c>
      <c r="B346" s="2"/>
      <c r="C346" s="2" t="s">
        <v>803</v>
      </c>
      <c r="D346" s="2"/>
      <c r="E346" s="2"/>
      <c r="F346" s="2"/>
      <c r="G346" s="2"/>
    </row>
    <row r="347" spans="1:7" ht="151.80000000000001" x14ac:dyDescent="0.3">
      <c r="A347" s="3" t="s">
        <v>804</v>
      </c>
      <c r="B347" s="3" t="s">
        <v>805</v>
      </c>
      <c r="C347" s="3" t="s">
        <v>806</v>
      </c>
      <c r="D347" s="4" t="s">
        <v>21</v>
      </c>
      <c r="E347" s="5">
        <v>30</v>
      </c>
      <c r="F347" s="6"/>
      <c r="G347" s="6">
        <f t="shared" ref="G347:G352" si="18">ROUND(E347*F347,2)</f>
        <v>0</v>
      </c>
    </row>
    <row r="348" spans="1:7" ht="41.4" x14ac:dyDescent="0.3">
      <c r="A348" s="3" t="s">
        <v>807</v>
      </c>
      <c r="B348" s="3" t="s">
        <v>808</v>
      </c>
      <c r="C348" s="3" t="s">
        <v>809</v>
      </c>
      <c r="D348" s="4" t="s">
        <v>24</v>
      </c>
      <c r="E348" s="5">
        <v>40</v>
      </c>
      <c r="F348" s="6"/>
      <c r="G348" s="6">
        <f t="shared" si="18"/>
        <v>0</v>
      </c>
    </row>
    <row r="349" spans="1:7" ht="41.4" x14ac:dyDescent="0.3">
      <c r="A349" s="3" t="s">
        <v>810</v>
      </c>
      <c r="B349" s="3" t="s">
        <v>811</v>
      </c>
      <c r="C349" s="3" t="s">
        <v>812</v>
      </c>
      <c r="D349" s="4" t="s">
        <v>24</v>
      </c>
      <c r="E349" s="5">
        <v>38</v>
      </c>
      <c r="F349" s="6"/>
      <c r="G349" s="6">
        <f t="shared" si="18"/>
        <v>0</v>
      </c>
    </row>
    <row r="350" spans="1:7" ht="82.8" x14ac:dyDescent="0.3">
      <c r="A350" s="3" t="s">
        <v>813</v>
      </c>
      <c r="B350" s="3" t="s">
        <v>0</v>
      </c>
      <c r="C350" s="3" t="s">
        <v>814</v>
      </c>
      <c r="D350" s="4" t="s">
        <v>284</v>
      </c>
      <c r="E350" s="5">
        <v>2</v>
      </c>
      <c r="F350" s="6"/>
      <c r="G350" s="6">
        <f t="shared" si="18"/>
        <v>0</v>
      </c>
    </row>
    <row r="351" spans="1:7" ht="124.2" x14ac:dyDescent="0.3">
      <c r="A351" s="3" t="s">
        <v>815</v>
      </c>
      <c r="B351" s="3" t="s">
        <v>816</v>
      </c>
      <c r="C351" s="3" t="s">
        <v>817</v>
      </c>
      <c r="D351" s="4" t="s">
        <v>24</v>
      </c>
      <c r="E351" s="5">
        <v>15</v>
      </c>
      <c r="F351" s="6"/>
      <c r="G351" s="6">
        <f t="shared" si="18"/>
        <v>0</v>
      </c>
    </row>
    <row r="352" spans="1:7" ht="179.4" x14ac:dyDescent="0.3">
      <c r="A352" s="3" t="s">
        <v>818</v>
      </c>
      <c r="B352" s="3" t="s">
        <v>819</v>
      </c>
      <c r="C352" s="3" t="s">
        <v>820</v>
      </c>
      <c r="D352" s="4" t="s">
        <v>821</v>
      </c>
      <c r="E352" s="5">
        <v>80</v>
      </c>
      <c r="F352" s="6"/>
      <c r="G352" s="6">
        <f t="shared" si="18"/>
        <v>0</v>
      </c>
    </row>
    <row r="353" spans="1:7" ht="151.80000000000001" x14ac:dyDescent="0.3">
      <c r="A353" s="7"/>
      <c r="B353" s="7"/>
      <c r="C353" s="7" t="s">
        <v>822</v>
      </c>
      <c r="D353" s="7"/>
      <c r="E353" s="7"/>
      <c r="F353" s="7"/>
      <c r="G353" s="7">
        <f>SUM(G347:G352)</f>
        <v>0</v>
      </c>
    </row>
    <row r="354" spans="1:7" ht="55.2" x14ac:dyDescent="0.3">
      <c r="A354" s="2" t="s">
        <v>823</v>
      </c>
      <c r="B354" s="2"/>
      <c r="C354" s="2" t="s">
        <v>824</v>
      </c>
      <c r="D354" s="2"/>
      <c r="E354" s="2"/>
      <c r="F354" s="2"/>
      <c r="G354" s="2"/>
    </row>
    <row r="355" spans="1:7" ht="96.6" x14ac:dyDescent="0.3">
      <c r="A355" s="3" t="s">
        <v>825</v>
      </c>
      <c r="B355" s="3" t="s">
        <v>826</v>
      </c>
      <c r="C355" s="3" t="s">
        <v>827</v>
      </c>
      <c r="D355" s="4" t="s">
        <v>21</v>
      </c>
      <c r="E355" s="5">
        <v>1</v>
      </c>
      <c r="F355" s="6"/>
      <c r="G355" s="6">
        <f t="shared" ref="G355:G372" si="19">ROUND(E355*F355,2)</f>
        <v>0</v>
      </c>
    </row>
    <row r="356" spans="1:7" ht="345" x14ac:dyDescent="0.3">
      <c r="A356" s="3" t="s">
        <v>828</v>
      </c>
      <c r="B356" s="3" t="s">
        <v>826</v>
      </c>
      <c r="C356" s="3" t="s">
        <v>829</v>
      </c>
      <c r="D356" s="4" t="s">
        <v>21</v>
      </c>
      <c r="E356" s="5">
        <v>1</v>
      </c>
      <c r="F356" s="6"/>
      <c r="G356" s="6">
        <f t="shared" si="19"/>
        <v>0</v>
      </c>
    </row>
    <row r="357" spans="1:7" ht="110.4" x14ac:dyDescent="0.3">
      <c r="A357" s="3" t="s">
        <v>830</v>
      </c>
      <c r="B357" s="3" t="s">
        <v>831</v>
      </c>
      <c r="C357" s="3" t="s">
        <v>832</v>
      </c>
      <c r="D357" s="4" t="s">
        <v>21</v>
      </c>
      <c r="E357" s="5">
        <v>1</v>
      </c>
      <c r="F357" s="6"/>
      <c r="G357" s="6">
        <f t="shared" si="19"/>
        <v>0</v>
      </c>
    </row>
    <row r="358" spans="1:7" ht="55.2" x14ac:dyDescent="0.3">
      <c r="A358" s="3" t="s">
        <v>833</v>
      </c>
      <c r="B358" s="3" t="s">
        <v>771</v>
      </c>
      <c r="C358" s="3" t="s">
        <v>772</v>
      </c>
      <c r="D358" s="4" t="s">
        <v>21</v>
      </c>
      <c r="E358" s="5">
        <v>1</v>
      </c>
      <c r="F358" s="6"/>
      <c r="G358" s="6">
        <f t="shared" si="19"/>
        <v>0</v>
      </c>
    </row>
    <row r="359" spans="1:7" ht="41.4" x14ac:dyDescent="0.3">
      <c r="A359" s="3" t="s">
        <v>834</v>
      </c>
      <c r="B359" s="3" t="s">
        <v>687</v>
      </c>
      <c r="C359" s="3" t="s">
        <v>835</v>
      </c>
      <c r="D359" s="4" t="s">
        <v>21</v>
      </c>
      <c r="E359" s="5">
        <v>1</v>
      </c>
      <c r="F359" s="6"/>
      <c r="G359" s="6">
        <f t="shared" si="19"/>
        <v>0</v>
      </c>
    </row>
    <row r="360" spans="1:7" ht="409.6" x14ac:dyDescent="0.3">
      <c r="A360" s="3" t="s">
        <v>836</v>
      </c>
      <c r="B360" s="3" t="s">
        <v>837</v>
      </c>
      <c r="C360" s="3" t="s">
        <v>838</v>
      </c>
      <c r="D360" s="4" t="s">
        <v>21</v>
      </c>
      <c r="E360" s="5">
        <v>2</v>
      </c>
      <c r="F360" s="6"/>
      <c r="G360" s="6">
        <f t="shared" si="19"/>
        <v>0</v>
      </c>
    </row>
    <row r="361" spans="1:7" ht="82.8" x14ac:dyDescent="0.3">
      <c r="A361" s="3" t="s">
        <v>839</v>
      </c>
      <c r="B361" s="3" t="s">
        <v>747</v>
      </c>
      <c r="C361" s="3" t="s">
        <v>840</v>
      </c>
      <c r="D361" s="4" t="s">
        <v>21</v>
      </c>
      <c r="E361" s="5">
        <v>1</v>
      </c>
      <c r="F361" s="6"/>
      <c r="G361" s="6">
        <f t="shared" si="19"/>
        <v>0</v>
      </c>
    </row>
    <row r="362" spans="1:7" ht="110.4" x14ac:dyDescent="0.3">
      <c r="A362" s="3" t="s">
        <v>841</v>
      </c>
      <c r="B362" s="3" t="s">
        <v>842</v>
      </c>
      <c r="C362" s="3" t="s">
        <v>843</v>
      </c>
      <c r="D362" s="4" t="s">
        <v>92</v>
      </c>
      <c r="E362" s="5">
        <v>1</v>
      </c>
      <c r="F362" s="6"/>
      <c r="G362" s="6">
        <f t="shared" si="19"/>
        <v>0</v>
      </c>
    </row>
    <row r="363" spans="1:7" ht="96.6" x14ac:dyDescent="0.3">
      <c r="A363" s="3" t="s">
        <v>844</v>
      </c>
      <c r="B363" s="3" t="s">
        <v>0</v>
      </c>
      <c r="C363" s="3" t="s">
        <v>845</v>
      </c>
      <c r="D363" s="4" t="s">
        <v>21</v>
      </c>
      <c r="E363" s="5">
        <v>1</v>
      </c>
      <c r="F363" s="6"/>
      <c r="G363" s="6">
        <f t="shared" si="19"/>
        <v>0</v>
      </c>
    </row>
    <row r="364" spans="1:7" ht="55.2" x14ac:dyDescent="0.3">
      <c r="A364" s="3" t="s">
        <v>846</v>
      </c>
      <c r="B364" s="3" t="s">
        <v>750</v>
      </c>
      <c r="C364" s="3" t="s">
        <v>847</v>
      </c>
      <c r="D364" s="4" t="s">
        <v>21</v>
      </c>
      <c r="E364" s="5">
        <v>1</v>
      </c>
      <c r="F364" s="6"/>
      <c r="G364" s="6">
        <f t="shared" si="19"/>
        <v>0</v>
      </c>
    </row>
    <row r="365" spans="1:7" ht="69" x14ac:dyDescent="0.3">
      <c r="A365" s="3" t="s">
        <v>848</v>
      </c>
      <c r="B365" s="3" t="s">
        <v>837</v>
      </c>
      <c r="C365" s="3" t="s">
        <v>849</v>
      </c>
      <c r="D365" s="4" t="s">
        <v>21</v>
      </c>
      <c r="E365" s="5">
        <v>1</v>
      </c>
      <c r="F365" s="6"/>
      <c r="G365" s="6">
        <f t="shared" si="19"/>
        <v>0</v>
      </c>
    </row>
    <row r="366" spans="1:7" ht="41.4" x14ac:dyDescent="0.3">
      <c r="A366" s="3" t="s">
        <v>850</v>
      </c>
      <c r="B366" s="3" t="s">
        <v>837</v>
      </c>
      <c r="C366" s="3" t="s">
        <v>851</v>
      </c>
      <c r="D366" s="4" t="s">
        <v>21</v>
      </c>
      <c r="E366" s="5">
        <v>10</v>
      </c>
      <c r="F366" s="6"/>
      <c r="G366" s="6">
        <f t="shared" si="19"/>
        <v>0</v>
      </c>
    </row>
    <row r="367" spans="1:7" ht="165.6" x14ac:dyDescent="0.3">
      <c r="A367" s="3" t="s">
        <v>852</v>
      </c>
      <c r="B367" s="3" t="s">
        <v>619</v>
      </c>
      <c r="C367" s="3" t="s">
        <v>853</v>
      </c>
      <c r="D367" s="4" t="s">
        <v>24</v>
      </c>
      <c r="E367" s="5">
        <v>25</v>
      </c>
      <c r="F367" s="6"/>
      <c r="G367" s="6">
        <f t="shared" si="19"/>
        <v>0</v>
      </c>
    </row>
    <row r="368" spans="1:7" ht="165.6" x14ac:dyDescent="0.3">
      <c r="A368" s="3" t="s">
        <v>854</v>
      </c>
      <c r="B368" s="3" t="s">
        <v>625</v>
      </c>
      <c r="C368" s="3" t="s">
        <v>855</v>
      </c>
      <c r="D368" s="4" t="s">
        <v>24</v>
      </c>
      <c r="E368" s="5">
        <v>122.5</v>
      </c>
      <c r="F368" s="6"/>
      <c r="G368" s="6">
        <f t="shared" si="19"/>
        <v>0</v>
      </c>
    </row>
    <row r="369" spans="1:7" ht="55.2" x14ac:dyDescent="0.3">
      <c r="A369" s="3" t="s">
        <v>856</v>
      </c>
      <c r="B369" s="3" t="s">
        <v>665</v>
      </c>
      <c r="C369" s="3" t="s">
        <v>666</v>
      </c>
      <c r="D369" s="4" t="s">
        <v>24</v>
      </c>
      <c r="E369" s="5">
        <v>122.5</v>
      </c>
      <c r="F369" s="6"/>
      <c r="G369" s="6">
        <f t="shared" si="19"/>
        <v>0</v>
      </c>
    </row>
    <row r="370" spans="1:7" ht="41.4" x14ac:dyDescent="0.3">
      <c r="A370" s="3" t="s">
        <v>857</v>
      </c>
      <c r="B370" s="3" t="s">
        <v>668</v>
      </c>
      <c r="C370" s="3" t="s">
        <v>669</v>
      </c>
      <c r="D370" s="4" t="s">
        <v>24</v>
      </c>
      <c r="E370" s="5">
        <v>122.5</v>
      </c>
      <c r="F370" s="6"/>
      <c r="G370" s="6">
        <f t="shared" si="19"/>
        <v>0</v>
      </c>
    </row>
    <row r="371" spans="1:7" ht="165.6" x14ac:dyDescent="0.3">
      <c r="A371" s="3" t="s">
        <v>858</v>
      </c>
      <c r="B371" s="3" t="s">
        <v>671</v>
      </c>
      <c r="C371" s="3" t="s">
        <v>672</v>
      </c>
      <c r="D371" s="4" t="s">
        <v>27</v>
      </c>
      <c r="E371" s="5">
        <v>0.30599999999999999</v>
      </c>
      <c r="F371" s="6"/>
      <c r="G371" s="6">
        <f t="shared" si="19"/>
        <v>0</v>
      </c>
    </row>
    <row r="372" spans="1:7" ht="82.8" x14ac:dyDescent="0.3">
      <c r="A372" s="3" t="s">
        <v>859</v>
      </c>
      <c r="B372" s="3" t="s">
        <v>677</v>
      </c>
      <c r="C372" s="3" t="s">
        <v>678</v>
      </c>
      <c r="D372" s="4" t="s">
        <v>24</v>
      </c>
      <c r="E372" s="5">
        <v>122.5</v>
      </c>
      <c r="F372" s="6"/>
      <c r="G372" s="6">
        <f t="shared" si="19"/>
        <v>0</v>
      </c>
    </row>
    <row r="373" spans="1:7" ht="82.8" x14ac:dyDescent="0.3">
      <c r="A373" s="7"/>
      <c r="B373" s="7"/>
      <c r="C373" s="7" t="s">
        <v>860</v>
      </c>
      <c r="D373" s="7"/>
      <c r="E373" s="7"/>
      <c r="F373" s="7"/>
      <c r="G373" s="7">
        <f>SUM(G355:G372)</f>
        <v>0</v>
      </c>
    </row>
    <row r="374" spans="1:7" ht="27.6" x14ac:dyDescent="0.3">
      <c r="A374" s="2" t="s">
        <v>861</v>
      </c>
      <c r="B374" s="2"/>
      <c r="C374" s="2" t="s">
        <v>862</v>
      </c>
      <c r="D374" s="2"/>
      <c r="E374" s="2"/>
      <c r="F374" s="2"/>
      <c r="G374" s="2"/>
    </row>
    <row r="375" spans="1:7" ht="165.6" x14ac:dyDescent="0.3">
      <c r="A375" s="3" t="s">
        <v>863</v>
      </c>
      <c r="B375" s="3" t="s">
        <v>90</v>
      </c>
      <c r="C375" s="3" t="s">
        <v>864</v>
      </c>
      <c r="D375" s="4" t="s">
        <v>206</v>
      </c>
      <c r="E375" s="5">
        <v>1</v>
      </c>
      <c r="F375" s="6"/>
      <c r="G375" s="6">
        <f>ROUND(E375*F375,2)</f>
        <v>0</v>
      </c>
    </row>
    <row r="376" spans="1:7" ht="55.2" x14ac:dyDescent="0.3">
      <c r="A376" s="3" t="s">
        <v>865</v>
      </c>
      <c r="B376" s="3" t="s">
        <v>90</v>
      </c>
      <c r="C376" s="3" t="s">
        <v>866</v>
      </c>
      <c r="D376" s="4" t="s">
        <v>206</v>
      </c>
      <c r="E376" s="5">
        <v>1</v>
      </c>
      <c r="F376" s="6"/>
      <c r="G376" s="6">
        <f>ROUND(E376*F376,2)</f>
        <v>0</v>
      </c>
    </row>
    <row r="377" spans="1:7" ht="82.8" x14ac:dyDescent="0.3">
      <c r="A377" s="3" t="s">
        <v>867</v>
      </c>
      <c r="B377" s="3" t="s">
        <v>598</v>
      </c>
      <c r="C377" s="3" t="s">
        <v>868</v>
      </c>
      <c r="D377" s="4" t="s">
        <v>284</v>
      </c>
      <c r="E377" s="5">
        <v>1</v>
      </c>
      <c r="F377" s="6"/>
      <c r="G377" s="6">
        <f>ROUND(E377*F377,2)</f>
        <v>0</v>
      </c>
    </row>
    <row r="378" spans="1:7" ht="151.80000000000001" x14ac:dyDescent="0.3">
      <c r="A378" s="3" t="s">
        <v>869</v>
      </c>
      <c r="B378" s="3" t="s">
        <v>870</v>
      </c>
      <c r="C378" s="3" t="s">
        <v>871</v>
      </c>
      <c r="D378" s="4" t="s">
        <v>872</v>
      </c>
      <c r="E378" s="5">
        <v>56</v>
      </c>
      <c r="F378" s="6"/>
      <c r="G378" s="6">
        <f>ROUND(E378*F378,2)</f>
        <v>0</v>
      </c>
    </row>
    <row r="379" spans="1:7" ht="55.2" x14ac:dyDescent="0.3">
      <c r="A379" s="7"/>
      <c r="B379" s="7"/>
      <c r="C379" s="7" t="s">
        <v>873</v>
      </c>
      <c r="D379" s="7"/>
      <c r="E379" s="7"/>
      <c r="F379" s="7"/>
      <c r="G379" s="7">
        <f>SUM(G375:G378)</f>
        <v>0</v>
      </c>
    </row>
    <row r="380" spans="1:7" ht="41.4" x14ac:dyDescent="0.3">
      <c r="A380" s="2" t="s">
        <v>874</v>
      </c>
      <c r="B380" s="2"/>
      <c r="C380" s="2" t="s">
        <v>875</v>
      </c>
      <c r="D380" s="2"/>
      <c r="E380" s="2"/>
      <c r="F380" s="2"/>
      <c r="G380" s="2"/>
    </row>
    <row r="381" spans="1:7" ht="165.6" x14ac:dyDescent="0.3">
      <c r="A381" s="3" t="s">
        <v>876</v>
      </c>
      <c r="B381" s="3" t="s">
        <v>877</v>
      </c>
      <c r="C381" s="3" t="s">
        <v>878</v>
      </c>
      <c r="D381" s="4" t="s">
        <v>27</v>
      </c>
      <c r="E381" s="5">
        <v>70</v>
      </c>
      <c r="F381" s="6"/>
      <c r="G381" s="6">
        <f t="shared" ref="G381:G393" si="20">ROUND(E381*F381,2)</f>
        <v>0</v>
      </c>
    </row>
    <row r="382" spans="1:7" ht="151.80000000000001" x14ac:dyDescent="0.3">
      <c r="A382" s="3" t="s">
        <v>879</v>
      </c>
      <c r="B382" s="3" t="s">
        <v>880</v>
      </c>
      <c r="C382" s="3" t="s">
        <v>881</v>
      </c>
      <c r="D382" s="4" t="s">
        <v>24</v>
      </c>
      <c r="E382" s="5">
        <v>70</v>
      </c>
      <c r="F382" s="6"/>
      <c r="G382" s="6">
        <f t="shared" si="20"/>
        <v>0</v>
      </c>
    </row>
    <row r="383" spans="1:7" ht="69" x14ac:dyDescent="0.3">
      <c r="A383" s="3" t="s">
        <v>882</v>
      </c>
      <c r="B383" s="3" t="s">
        <v>883</v>
      </c>
      <c r="C383" s="3" t="s">
        <v>884</v>
      </c>
      <c r="D383" s="4" t="s">
        <v>24</v>
      </c>
      <c r="E383" s="5">
        <v>40</v>
      </c>
      <c r="F383" s="6"/>
      <c r="G383" s="6">
        <f t="shared" si="20"/>
        <v>0</v>
      </c>
    </row>
    <row r="384" spans="1:7" ht="69" x14ac:dyDescent="0.3">
      <c r="A384" s="3" t="s">
        <v>885</v>
      </c>
      <c r="B384" s="3" t="s">
        <v>886</v>
      </c>
      <c r="C384" s="3" t="s">
        <v>887</v>
      </c>
      <c r="D384" s="4" t="s">
        <v>24</v>
      </c>
      <c r="E384" s="5">
        <v>85</v>
      </c>
      <c r="F384" s="6"/>
      <c r="G384" s="6">
        <f t="shared" si="20"/>
        <v>0</v>
      </c>
    </row>
    <row r="385" spans="1:7" ht="41.4" x14ac:dyDescent="0.3">
      <c r="A385" s="3" t="s">
        <v>888</v>
      </c>
      <c r="B385" s="3" t="s">
        <v>889</v>
      </c>
      <c r="C385" s="3" t="s">
        <v>890</v>
      </c>
      <c r="D385" s="4" t="s">
        <v>24</v>
      </c>
      <c r="E385" s="5">
        <v>60</v>
      </c>
      <c r="F385" s="6"/>
      <c r="G385" s="6">
        <f t="shared" si="20"/>
        <v>0</v>
      </c>
    </row>
    <row r="386" spans="1:7" ht="41.4" x14ac:dyDescent="0.3">
      <c r="A386" s="3" t="s">
        <v>891</v>
      </c>
      <c r="B386" s="3" t="s">
        <v>889</v>
      </c>
      <c r="C386" s="3" t="s">
        <v>892</v>
      </c>
      <c r="D386" s="4" t="s">
        <v>24</v>
      </c>
      <c r="E386" s="5">
        <v>65</v>
      </c>
      <c r="F386" s="6"/>
      <c r="G386" s="6">
        <f t="shared" si="20"/>
        <v>0</v>
      </c>
    </row>
    <row r="387" spans="1:7" ht="82.8" x14ac:dyDescent="0.3">
      <c r="A387" s="3" t="s">
        <v>893</v>
      </c>
      <c r="B387" s="3" t="s">
        <v>894</v>
      </c>
      <c r="C387" s="3" t="s">
        <v>895</v>
      </c>
      <c r="D387" s="4" t="s">
        <v>24</v>
      </c>
      <c r="E387" s="5">
        <v>24</v>
      </c>
      <c r="F387" s="6"/>
      <c r="G387" s="6">
        <f t="shared" si="20"/>
        <v>0</v>
      </c>
    </row>
    <row r="388" spans="1:7" ht="110.4" x14ac:dyDescent="0.3">
      <c r="A388" s="3" t="s">
        <v>896</v>
      </c>
      <c r="B388" s="3" t="s">
        <v>897</v>
      </c>
      <c r="C388" s="3" t="s">
        <v>898</v>
      </c>
      <c r="D388" s="4" t="s">
        <v>899</v>
      </c>
      <c r="E388" s="5">
        <v>3</v>
      </c>
      <c r="F388" s="6"/>
      <c r="G388" s="6">
        <f t="shared" si="20"/>
        <v>0</v>
      </c>
    </row>
    <row r="389" spans="1:7" ht="165.6" x14ac:dyDescent="0.3">
      <c r="A389" s="3" t="s">
        <v>900</v>
      </c>
      <c r="B389" s="3" t="s">
        <v>901</v>
      </c>
      <c r="C389" s="3" t="s">
        <v>902</v>
      </c>
      <c r="D389" s="4" t="s">
        <v>27</v>
      </c>
      <c r="E389" s="5">
        <v>70</v>
      </c>
      <c r="F389" s="6"/>
      <c r="G389" s="6">
        <f t="shared" si="20"/>
        <v>0</v>
      </c>
    </row>
    <row r="390" spans="1:7" ht="124.2" x14ac:dyDescent="0.3">
      <c r="A390" s="3" t="s">
        <v>903</v>
      </c>
      <c r="B390" s="3" t="s">
        <v>476</v>
      </c>
      <c r="C390" s="3" t="s">
        <v>477</v>
      </c>
      <c r="D390" s="4" t="s">
        <v>24</v>
      </c>
      <c r="E390" s="5">
        <v>50</v>
      </c>
      <c r="F390" s="6"/>
      <c r="G390" s="6">
        <f t="shared" si="20"/>
        <v>0</v>
      </c>
    </row>
    <row r="391" spans="1:7" ht="179.4" x14ac:dyDescent="0.3">
      <c r="A391" s="3" t="s">
        <v>904</v>
      </c>
      <c r="B391" s="3" t="s">
        <v>479</v>
      </c>
      <c r="C391" s="3" t="s">
        <v>480</v>
      </c>
      <c r="D391" s="4" t="s">
        <v>18</v>
      </c>
      <c r="E391" s="5">
        <v>15</v>
      </c>
      <c r="F391" s="6"/>
      <c r="G391" s="6">
        <f t="shared" si="20"/>
        <v>0</v>
      </c>
    </row>
    <row r="392" spans="1:7" ht="179.4" x14ac:dyDescent="0.3">
      <c r="A392" s="3" t="s">
        <v>905</v>
      </c>
      <c r="B392" s="3" t="s">
        <v>419</v>
      </c>
      <c r="C392" s="3" t="s">
        <v>420</v>
      </c>
      <c r="D392" s="4" t="s">
        <v>18</v>
      </c>
      <c r="E392" s="5">
        <v>15</v>
      </c>
      <c r="F392" s="6"/>
      <c r="G392" s="6">
        <f t="shared" si="20"/>
        <v>0</v>
      </c>
    </row>
    <row r="393" spans="1:7" ht="179.4" x14ac:dyDescent="0.3">
      <c r="A393" s="3" t="s">
        <v>906</v>
      </c>
      <c r="B393" s="3" t="s">
        <v>506</v>
      </c>
      <c r="C393" s="3" t="s">
        <v>507</v>
      </c>
      <c r="D393" s="4" t="s">
        <v>47</v>
      </c>
      <c r="E393" s="5">
        <v>1.7629999999999999</v>
      </c>
      <c r="F393" s="6"/>
      <c r="G393" s="6">
        <f t="shared" si="20"/>
        <v>0</v>
      </c>
    </row>
    <row r="394" spans="1:7" ht="69" x14ac:dyDescent="0.3">
      <c r="A394" s="7"/>
      <c r="B394" s="7"/>
      <c r="C394" s="7" t="s">
        <v>907</v>
      </c>
      <c r="D394" s="7"/>
      <c r="E394" s="7"/>
      <c r="F394" s="7"/>
      <c r="G394" s="7">
        <f>SUM(G381:G393)</f>
        <v>0</v>
      </c>
    </row>
    <row r="395" spans="1:7" ht="41.4" x14ac:dyDescent="0.3">
      <c r="A395" s="2" t="s">
        <v>908</v>
      </c>
      <c r="B395" s="2"/>
      <c r="C395" s="2" t="s">
        <v>909</v>
      </c>
      <c r="D395" s="2"/>
      <c r="E395" s="2"/>
      <c r="F395" s="2"/>
      <c r="G395" s="2"/>
    </row>
    <row r="396" spans="1:7" ht="55.2" x14ac:dyDescent="0.3">
      <c r="A396" s="3" t="s">
        <v>910</v>
      </c>
      <c r="B396" s="3" t="s">
        <v>747</v>
      </c>
      <c r="C396" s="3" t="s">
        <v>911</v>
      </c>
      <c r="D396" s="4" t="s">
        <v>21</v>
      </c>
      <c r="E396" s="5">
        <v>1</v>
      </c>
      <c r="F396" s="6"/>
      <c r="G396" s="6">
        <f t="shared" ref="G396:G405" si="21">ROUND(E396*F396,2)</f>
        <v>0</v>
      </c>
    </row>
    <row r="397" spans="1:7" ht="69" x14ac:dyDescent="0.3">
      <c r="A397" s="3" t="s">
        <v>912</v>
      </c>
      <c r="B397" s="3" t="s">
        <v>913</v>
      </c>
      <c r="C397" s="3" t="s">
        <v>914</v>
      </c>
      <c r="D397" s="4" t="s">
        <v>21</v>
      </c>
      <c r="E397" s="5">
        <v>1</v>
      </c>
      <c r="F397" s="6"/>
      <c r="G397" s="6">
        <f t="shared" si="21"/>
        <v>0</v>
      </c>
    </row>
    <row r="398" spans="1:7" ht="41.4" x14ac:dyDescent="0.3">
      <c r="A398" s="3" t="s">
        <v>915</v>
      </c>
      <c r="B398" s="3" t="s">
        <v>747</v>
      </c>
      <c r="C398" s="3" t="s">
        <v>916</v>
      </c>
      <c r="D398" s="4" t="s">
        <v>21</v>
      </c>
      <c r="E398" s="5">
        <v>2</v>
      </c>
      <c r="F398" s="6"/>
      <c r="G398" s="6">
        <f t="shared" si="21"/>
        <v>0</v>
      </c>
    </row>
    <row r="399" spans="1:7" ht="55.2" x14ac:dyDescent="0.3">
      <c r="A399" s="3" t="s">
        <v>917</v>
      </c>
      <c r="B399" s="3" t="s">
        <v>918</v>
      </c>
      <c r="C399" s="3" t="s">
        <v>919</v>
      </c>
      <c r="D399" s="4" t="s">
        <v>21</v>
      </c>
      <c r="E399" s="5">
        <v>2</v>
      </c>
      <c r="F399" s="6"/>
      <c r="G399" s="6">
        <f t="shared" si="21"/>
        <v>0</v>
      </c>
    </row>
    <row r="400" spans="1:7" ht="124.2" x14ac:dyDescent="0.3">
      <c r="A400" s="3" t="s">
        <v>920</v>
      </c>
      <c r="B400" s="3" t="s">
        <v>921</v>
      </c>
      <c r="C400" s="3" t="s">
        <v>922</v>
      </c>
      <c r="D400" s="4" t="s">
        <v>24</v>
      </c>
      <c r="E400" s="5">
        <v>10</v>
      </c>
      <c r="F400" s="6"/>
      <c r="G400" s="6">
        <f t="shared" si="21"/>
        <v>0</v>
      </c>
    </row>
    <row r="401" spans="1:7" ht="138" x14ac:dyDescent="0.3">
      <c r="A401" s="3" t="s">
        <v>923</v>
      </c>
      <c r="B401" s="3" t="s">
        <v>921</v>
      </c>
      <c r="C401" s="3" t="s">
        <v>924</v>
      </c>
      <c r="D401" s="4" t="s">
        <v>24</v>
      </c>
      <c r="E401" s="5">
        <v>10</v>
      </c>
      <c r="F401" s="6"/>
      <c r="G401" s="6">
        <f t="shared" si="21"/>
        <v>0</v>
      </c>
    </row>
    <row r="402" spans="1:7" ht="138" x14ac:dyDescent="0.3">
      <c r="A402" s="3" t="s">
        <v>925</v>
      </c>
      <c r="B402" s="3" t="s">
        <v>580</v>
      </c>
      <c r="C402" s="3" t="s">
        <v>926</v>
      </c>
      <c r="D402" s="4" t="s">
        <v>24</v>
      </c>
      <c r="E402" s="5">
        <v>10</v>
      </c>
      <c r="F402" s="6"/>
      <c r="G402" s="6">
        <f t="shared" si="21"/>
        <v>0</v>
      </c>
    </row>
    <row r="403" spans="1:7" ht="110.4" x14ac:dyDescent="0.3">
      <c r="A403" s="3" t="s">
        <v>927</v>
      </c>
      <c r="B403" s="3" t="s">
        <v>662</v>
      </c>
      <c r="C403" s="3" t="s">
        <v>928</v>
      </c>
      <c r="D403" s="4" t="s">
        <v>24</v>
      </c>
      <c r="E403" s="5">
        <v>15</v>
      </c>
      <c r="F403" s="6"/>
      <c r="G403" s="6">
        <f t="shared" si="21"/>
        <v>0</v>
      </c>
    </row>
    <row r="404" spans="1:7" ht="82.8" x14ac:dyDescent="0.3">
      <c r="A404" s="3" t="s">
        <v>929</v>
      </c>
      <c r="B404" s="3" t="s">
        <v>668</v>
      </c>
      <c r="C404" s="3" t="s">
        <v>930</v>
      </c>
      <c r="D404" s="4" t="s">
        <v>24</v>
      </c>
      <c r="E404" s="5">
        <v>15</v>
      </c>
      <c r="F404" s="6"/>
      <c r="G404" s="6">
        <f t="shared" si="21"/>
        <v>0</v>
      </c>
    </row>
    <row r="405" spans="1:7" ht="138" x14ac:dyDescent="0.3">
      <c r="A405" s="3" t="s">
        <v>931</v>
      </c>
      <c r="B405" s="3" t="s">
        <v>932</v>
      </c>
      <c r="C405" s="3" t="s">
        <v>933</v>
      </c>
      <c r="D405" s="4" t="s">
        <v>27</v>
      </c>
      <c r="E405" s="5">
        <v>0.126</v>
      </c>
      <c r="F405" s="6"/>
      <c r="G405" s="6">
        <f t="shared" si="21"/>
        <v>0</v>
      </c>
    </row>
    <row r="406" spans="1:7" ht="69" x14ac:dyDescent="0.3">
      <c r="A406" s="7"/>
      <c r="B406" s="7"/>
      <c r="C406" s="7" t="s">
        <v>934</v>
      </c>
      <c r="D406" s="7"/>
      <c r="E406" s="7"/>
      <c r="F406" s="7"/>
      <c r="G406" s="7">
        <f>SUM(G396:G405)</f>
        <v>0</v>
      </c>
    </row>
    <row r="407" spans="1:7" ht="96.6" x14ac:dyDescent="0.3">
      <c r="A407" s="2" t="s">
        <v>935</v>
      </c>
      <c r="B407" s="2"/>
      <c r="C407" s="2" t="s">
        <v>936</v>
      </c>
      <c r="D407" s="2"/>
      <c r="E407" s="2"/>
      <c r="F407" s="2"/>
      <c r="G407" s="2"/>
    </row>
    <row r="408" spans="1:7" ht="138" x14ac:dyDescent="0.3">
      <c r="A408" s="3" t="s">
        <v>937</v>
      </c>
      <c r="B408" s="3" t="s">
        <v>938</v>
      </c>
      <c r="C408" s="3" t="s">
        <v>939</v>
      </c>
      <c r="D408" s="4" t="s">
        <v>21</v>
      </c>
      <c r="E408" s="5">
        <v>7</v>
      </c>
      <c r="F408" s="6"/>
      <c r="G408" s="6">
        <f>ROUND(E408*F408,2)</f>
        <v>0</v>
      </c>
    </row>
    <row r="409" spans="1:7" ht="193.2" x14ac:dyDescent="0.3">
      <c r="A409" s="3" t="s">
        <v>940</v>
      </c>
      <c r="B409" s="3" t="s">
        <v>941</v>
      </c>
      <c r="C409" s="3" t="s">
        <v>942</v>
      </c>
      <c r="D409" s="4" t="s">
        <v>21</v>
      </c>
      <c r="E409" s="5">
        <v>7</v>
      </c>
      <c r="F409" s="6"/>
      <c r="G409" s="6">
        <f>ROUND(E409*F409,2)</f>
        <v>0</v>
      </c>
    </row>
    <row r="410" spans="1:7" ht="55.2" x14ac:dyDescent="0.3">
      <c r="A410" s="3" t="s">
        <v>943</v>
      </c>
      <c r="B410" s="3" t="s">
        <v>944</v>
      </c>
      <c r="C410" s="3" t="s">
        <v>945</v>
      </c>
      <c r="D410" s="4" t="s">
        <v>21</v>
      </c>
      <c r="E410" s="5">
        <v>7</v>
      </c>
      <c r="F410" s="6"/>
      <c r="G410" s="6">
        <f>ROUND(E410*F410,2)</f>
        <v>0</v>
      </c>
    </row>
    <row r="411" spans="1:7" ht="82.8" x14ac:dyDescent="0.3">
      <c r="A411" s="3" t="s">
        <v>946</v>
      </c>
      <c r="B411" s="3" t="s">
        <v>622</v>
      </c>
      <c r="C411" s="3" t="s">
        <v>947</v>
      </c>
      <c r="D411" s="4" t="s">
        <v>24</v>
      </c>
      <c r="E411" s="5">
        <v>30</v>
      </c>
      <c r="F411" s="6"/>
      <c r="G411" s="6">
        <f>ROUND(E411*F411,2)</f>
        <v>0</v>
      </c>
    </row>
    <row r="412" spans="1:7" ht="124.2" x14ac:dyDescent="0.3">
      <c r="A412" s="7"/>
      <c r="B412" s="7"/>
      <c r="C412" s="7" t="s">
        <v>948</v>
      </c>
      <c r="D412" s="7"/>
      <c r="E412" s="7"/>
      <c r="F412" s="7"/>
      <c r="G412" s="7">
        <f>SUM(G408:G411)</f>
        <v>0</v>
      </c>
    </row>
    <row r="413" spans="1:7" ht="110.4" x14ac:dyDescent="0.3">
      <c r="A413" s="7"/>
      <c r="B413" s="7"/>
      <c r="C413" s="7" t="s">
        <v>949</v>
      </c>
      <c r="D413" s="7"/>
      <c r="E413" s="7"/>
      <c r="F413" s="7"/>
      <c r="G413" s="7">
        <f>G288+G345+G353+G373+G379+G394+G406+G412</f>
        <v>0</v>
      </c>
    </row>
    <row r="414" spans="1:7" ht="41.4" x14ac:dyDescent="0.3">
      <c r="A414" s="7"/>
      <c r="B414" s="7"/>
      <c r="C414" s="7" t="s">
        <v>950</v>
      </c>
      <c r="D414" s="7"/>
      <c r="E414" s="7"/>
      <c r="F414" s="7"/>
      <c r="G414" s="7">
        <f>G14+G90+G156+G164+G213+G413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Oferta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Brożek Nadleśnictwo Gostynin</dc:creator>
  <cp:lastModifiedBy>Aneta Brożek Nadleśnictwo Gostynin</cp:lastModifiedBy>
  <dcterms:created xsi:type="dcterms:W3CDTF">2026-07-31T08:05:07Z</dcterms:created>
  <dcterms:modified xsi:type="dcterms:W3CDTF">2026-08-05T10:53:06Z</dcterms:modified>
</cp:coreProperties>
</file>