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9F5B72FA-012C-452F-B5A8-01198AA14247}" xr6:coauthVersionLast="47" xr6:coauthVersionMax="47" xr10:uidLastSave="{00000000-0000-0000-0000-000000000000}"/>
  <bookViews>
    <workbookView xWindow="19185" yWindow="-15" windowWidth="19230" windowHeight="15510" xr2:uid="{76339C79-E29F-497C-9D14-B7F319DEEE65}"/>
  </bookViews>
  <sheets>
    <sheet name="Arkusz1" sheetId="1" r:id="rId1"/>
  </sheets>
  <definedNames>
    <definedName name="_xlnm.Print_Area" localSheetId="0">Arkusz1!$A$1:$I$35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H46" i="1"/>
  <c r="G46" i="1"/>
  <c r="H45" i="1"/>
  <c r="G45" i="1"/>
  <c r="I45" i="1" s="1"/>
  <c r="I44" i="1"/>
  <c r="H44" i="1"/>
  <c r="G44" i="1"/>
  <c r="H43" i="1"/>
  <c r="G43" i="1"/>
  <c r="I43" i="1" s="1"/>
  <c r="I42" i="1"/>
  <c r="H42" i="1"/>
  <c r="G42" i="1"/>
  <c r="H41" i="1"/>
  <c r="G41" i="1"/>
  <c r="I41" i="1" s="1"/>
  <c r="I40" i="1"/>
  <c r="H40" i="1"/>
  <c r="G40" i="1"/>
  <c r="H39" i="1"/>
  <c r="G39" i="1"/>
  <c r="I39" i="1" s="1"/>
  <c r="I38" i="1"/>
  <c r="H38" i="1"/>
  <c r="G38" i="1"/>
  <c r="H37" i="1"/>
  <c r="G37" i="1"/>
  <c r="I37" i="1" s="1"/>
  <c r="I36" i="1"/>
  <c r="H36" i="1"/>
  <c r="G36" i="1"/>
  <c r="H35" i="1"/>
  <c r="G35" i="1"/>
  <c r="I35" i="1" s="1"/>
  <c r="I34" i="1"/>
  <c r="H34" i="1"/>
  <c r="G34" i="1"/>
  <c r="H33" i="1"/>
  <c r="G33" i="1"/>
  <c r="I33" i="1" s="1"/>
  <c r="I32" i="1"/>
  <c r="H32" i="1"/>
  <c r="G32" i="1"/>
  <c r="H31" i="1"/>
  <c r="G31" i="1"/>
  <c r="I31" i="1" s="1"/>
  <c r="I30" i="1"/>
  <c r="H30" i="1"/>
  <c r="G30" i="1"/>
  <c r="H29" i="1"/>
  <c r="G29" i="1"/>
  <c r="I29" i="1" s="1"/>
  <c r="I28" i="1"/>
  <c r="H28" i="1"/>
  <c r="G28" i="1"/>
  <c r="H27" i="1"/>
  <c r="G27" i="1"/>
  <c r="I27" i="1" s="1"/>
  <c r="I26" i="1"/>
  <c r="H26" i="1"/>
  <c r="G26" i="1"/>
  <c r="H25" i="1"/>
  <c r="G25" i="1"/>
  <c r="I25" i="1" s="1"/>
  <c r="I24" i="1"/>
  <c r="H24" i="1"/>
  <c r="G24" i="1"/>
  <c r="H23" i="1"/>
  <c r="G23" i="1"/>
  <c r="I23" i="1" s="1"/>
  <c r="I22" i="1"/>
  <c r="H22" i="1"/>
  <c r="G22" i="1"/>
  <c r="H21" i="1"/>
  <c r="G21" i="1"/>
  <c r="I21" i="1" s="1"/>
  <c r="I20" i="1"/>
  <c r="H20" i="1"/>
  <c r="G20" i="1"/>
  <c r="H19" i="1"/>
  <c r="G19" i="1"/>
  <c r="I19" i="1" s="1"/>
  <c r="I18" i="1"/>
  <c r="H18" i="1"/>
  <c r="G18" i="1"/>
  <c r="H17" i="1"/>
  <c r="G17" i="1"/>
  <c r="I17" i="1" s="1"/>
  <c r="I16" i="1"/>
  <c r="H16" i="1"/>
  <c r="G16" i="1"/>
  <c r="H15" i="1"/>
  <c r="G15" i="1"/>
  <c r="I15" i="1" s="1"/>
  <c r="I14" i="1"/>
  <c r="H14" i="1"/>
  <c r="G14" i="1"/>
  <c r="H13" i="1"/>
  <c r="G13" i="1"/>
  <c r="I13" i="1" s="1"/>
  <c r="I12" i="1"/>
  <c r="H12" i="1"/>
  <c r="G12" i="1"/>
  <c r="H11" i="1"/>
  <c r="G11" i="1"/>
  <c r="I11" i="1" s="1"/>
  <c r="I10" i="1"/>
  <c r="H10" i="1"/>
  <c r="G10" i="1"/>
  <c r="H9" i="1"/>
  <c r="G9" i="1"/>
  <c r="I9" i="1" s="1"/>
  <c r="I8" i="1"/>
  <c r="H8" i="1"/>
  <c r="G8" i="1"/>
  <c r="H7" i="1"/>
  <c r="G7" i="1"/>
  <c r="I7" i="1" s="1"/>
  <c r="I6" i="1"/>
  <c r="H6" i="1"/>
  <c r="G6" i="1"/>
  <c r="H5" i="1"/>
  <c r="G5" i="1"/>
  <c r="I5" i="1" s="1"/>
  <c r="I4" i="1"/>
  <c r="H4" i="1"/>
  <c r="G4" i="1"/>
  <c r="H3" i="1"/>
  <c r="G3" i="1"/>
  <c r="I3" i="1" s="1"/>
  <c r="I2" i="1"/>
  <c r="H2" i="1"/>
  <c r="H47" i="1" s="1"/>
  <c r="G2" i="1"/>
  <c r="I47" i="1" l="1"/>
</calcChain>
</file>

<file path=xl/sharedStrings.xml><?xml version="1.0" encoding="utf-8"?>
<sst xmlns="http://schemas.openxmlformats.org/spreadsheetml/2006/main" count="100" uniqueCount="57">
  <si>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</si>
  <si>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</si>
  <si>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</si>
  <si>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</si>
  <si>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</si>
  <si>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</si>
  <si>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</si>
  <si>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</si>
  <si>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</si>
  <si>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OP</t>
  </si>
  <si>
    <t>Acidum acetylosalicylicum 75 mg x 60 tabl dojelitowych</t>
  </si>
  <si>
    <t>Amlodypinum 10mg*30tabl</t>
  </si>
  <si>
    <t>Amlodypinum 5mg*30tabl</t>
  </si>
  <si>
    <t>Budesonidum 500 mg/ 1 ml x 20 amp a 2 ml.. do inh.</t>
  </si>
  <si>
    <t>Buprenorphine 0,2mg*60 tab. podjęzykowe</t>
  </si>
  <si>
    <t>Buprenorphine 0,3mg/1ml*5amp.</t>
  </si>
  <si>
    <t>Clopidogrelum 75mg*28szt</t>
  </si>
  <si>
    <t>Clopidogrelum 300mg*30szt</t>
  </si>
  <si>
    <t>Dexamethason 1mg*20tabl.</t>
  </si>
  <si>
    <t>Eplerenon 25mg*30tabl</t>
  </si>
  <si>
    <t>Eplerenon 50mg*30tabl</t>
  </si>
  <si>
    <t>Ezetimibe 10mg*28tabl</t>
  </si>
  <si>
    <t>Fludrocortisone acetate 100 mcg x 20 tabl</t>
  </si>
  <si>
    <t>Formoterol proszek do inh.w kaps12ug*60kaps</t>
  </si>
  <si>
    <t>Furaginum 0,05*30tabl.</t>
  </si>
  <si>
    <t>Glimepiridum 1mg*30tabl</t>
  </si>
  <si>
    <t>Glimepiridum 2mg*30tabl</t>
  </si>
  <si>
    <t>Op</t>
  </si>
  <si>
    <t>Glimepiridum 3mg*30tabl</t>
  </si>
  <si>
    <t>Glimepiridum 4mg*30tabl</t>
  </si>
  <si>
    <t xml:space="preserve">Ibuprofen 60 tabl. tabl.drażow. 0,2 </t>
  </si>
  <si>
    <t>Losartan 0,05*30tabl.</t>
  </si>
  <si>
    <t>Methylprednisonum 4mg*30tabl</t>
  </si>
  <si>
    <t>Mianserin h/chl  30mg*30tabl powl</t>
  </si>
  <si>
    <t>Mianserin h/chl 10mg*90tabl powl</t>
  </si>
  <si>
    <t>Nebivolol 5mg*28tabl</t>
  </si>
  <si>
    <t>Polopiryna S tabl rozpuszcz x 20 szt</t>
  </si>
  <si>
    <t>Norfloxacinum 400mg*20tab</t>
  </si>
  <si>
    <t>Prednisonum   20mg*20tabl.</t>
  </si>
  <si>
    <t>Prednisonum  10mg*20tabl.</t>
  </si>
  <si>
    <t>Prednisonum 0,005g *100tabl</t>
  </si>
  <si>
    <t>Ranolazinum 375mg*60tab.</t>
  </si>
  <si>
    <t>Ranolazinum 500mg*60tab.</t>
  </si>
  <si>
    <t>Rosuvastatin 10mg x 28tabl</t>
  </si>
  <si>
    <t>Rosuvastatin 20mg x 28tabl</t>
  </si>
  <si>
    <t>Rosuvastatin 40mg x 28tabl</t>
  </si>
  <si>
    <t>Quetiapine  25MG*30</t>
  </si>
  <si>
    <t>Quetiapine 100mg*60tabl</t>
  </si>
  <si>
    <t>Sulfamethoxazolum +Trimethoprimum 480mg*20tabl</t>
  </si>
  <si>
    <t>Sulfamethoxazolum +Trimethoprimum 960mg*10tabl.</t>
  </si>
  <si>
    <t>Telmisartan  40mg*28 tabl.</t>
  </si>
  <si>
    <t>Telmisartan  80mg*28 tabl.</t>
  </si>
  <si>
    <t>Telmisartan 40 mg + Hydrochlorotiazyd 12,5 mg x 28 tabl</t>
  </si>
  <si>
    <t>Tianeptine sodium 12,5mg*30tabl.</t>
  </si>
  <si>
    <t>Trimetazidini dihydr/ch 20mg*60tabl</t>
  </si>
  <si>
    <t>Trimetazidini dihydr/ch 35mg*60tabl o zmod.  uwaln.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</si>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</sst>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47"/>
  <sheetViews>
    <sheetView tabSelected="1" workbookViewId="0">
      <selection activeCell="I47" sqref="I47"/>
    </sheetView>
  </sheetViews>
  <sheetFormatPr defaultColWidth="9.140625" defaultRowHeight="11.25" x14ac:dyDescent="0.25"/>
  <cols>
    <col min="1" max="1" width="3.85546875" style="2" customWidth="1"/>
    <col min="2" max="2" width="35.7109375" style="1" customWidth="1"/>
    <col min="3" max="3" width="5" style="2" customWidth="1"/>
    <col min="4" max="4" width="4.7109375" style="3" customWidth="1"/>
    <col min="5" max="5" width="6.7109375" style="1" customWidth="1"/>
    <col min="6" max="6" width="6.42578125" style="1" customWidth="1"/>
    <col min="7" max="7" width="6.7109375" style="1" customWidth="1"/>
    <col min="8" max="9" width="8.7109375" style="1" customWidth="1"/>
    <col min="10" max="16384" width="9.140625" style="1"/>
  </cols>
  <sheetData>
    <row r="1" spans="1:9" ht="93" x14ac:dyDescent="0.25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spans="1:9" ht="22.5" x14ac:dyDescent="0.25">
      <c r="A2" s="6">
        <v>1</v>
      </c>
      <c r="B2" s="7" t="s">
        <v>10</v>
      </c>
      <c r="C2" s="8" t="s">
        <v>9</v>
      </c>
      <c r="D2" s="6">
        <v>50</v>
      </c>
      <c r="E2" s="9">
        <v>9.27</v>
      </c>
      <c r="F2" s="10">
        <v>0.08</v>
      </c>
      <c r="G2" s="9">
        <f t="shared" ref="G2:G46" si="0">ROUND(E2*(1+F2),2)</f>
        <v>10.01</v>
      </c>
      <c r="H2" s="9">
        <f t="shared" ref="H2:H46" si="1">ROUND(D2*E2,2)</f>
        <v>463.5</v>
      </c>
      <c r="I2" s="9">
        <f t="shared" ref="I2:I46" si="2">ROUND(D2*G2,2)</f>
        <v>500.5</v>
      </c>
    </row>
    <row r="3" spans="1:9" x14ac:dyDescent="0.25">
      <c r="A3" s="6">
        <v>2</v>
      </c>
      <c r="B3" s="11" t="s">
        <v>11</v>
      </c>
      <c r="C3" s="6" t="s">
        <v>9</v>
      </c>
      <c r="D3" s="6">
        <v>25</v>
      </c>
      <c r="E3" s="9">
        <v>1.98</v>
      </c>
      <c r="F3" s="10">
        <v>0.08</v>
      </c>
      <c r="G3" s="9">
        <f t="shared" si="0"/>
        <v>2.14</v>
      </c>
      <c r="H3" s="9">
        <f t="shared" si="1"/>
        <v>49.5</v>
      </c>
      <c r="I3" s="9">
        <f t="shared" si="2"/>
        <v>53.5</v>
      </c>
    </row>
    <row r="4" spans="1:9" x14ac:dyDescent="0.25">
      <c r="A4" s="6">
        <v>3</v>
      </c>
      <c r="B4" s="11" t="s">
        <v>12</v>
      </c>
      <c r="C4" s="6" t="s">
        <v>9</v>
      </c>
      <c r="D4" s="6">
        <v>25</v>
      </c>
      <c r="E4" s="9">
        <v>2.09</v>
      </c>
      <c r="F4" s="10">
        <v>0.08</v>
      </c>
      <c r="G4" s="9">
        <f t="shared" si="0"/>
        <v>2.2599999999999998</v>
      </c>
      <c r="H4" s="9">
        <f t="shared" si="1"/>
        <v>52.25</v>
      </c>
      <c r="I4" s="9">
        <f t="shared" si="2"/>
        <v>56.5</v>
      </c>
    </row>
    <row r="5" spans="1:9" ht="22.5" x14ac:dyDescent="0.25">
      <c r="A5" s="6">
        <v>4</v>
      </c>
      <c r="B5" s="11" t="s">
        <v>13</v>
      </c>
      <c r="C5" s="6" t="s">
        <v>9</v>
      </c>
      <c r="D5" s="6">
        <v>55</v>
      </c>
      <c r="E5" s="9">
        <v>50.11</v>
      </c>
      <c r="F5" s="10">
        <v>0.08</v>
      </c>
      <c r="G5" s="9">
        <f t="shared" si="0"/>
        <v>54.12</v>
      </c>
      <c r="H5" s="9">
        <f t="shared" si="1"/>
        <v>2756.05</v>
      </c>
      <c r="I5" s="9">
        <f t="shared" si="2"/>
        <v>2976.6</v>
      </c>
    </row>
    <row r="6" spans="1:9" x14ac:dyDescent="0.25">
      <c r="A6" s="6">
        <v>5</v>
      </c>
      <c r="B6" s="11" t="s">
        <v>14</v>
      </c>
      <c r="C6" s="6" t="s">
        <v>9</v>
      </c>
      <c r="D6" s="6">
        <v>2</v>
      </c>
      <c r="E6" s="9">
        <v>27.1</v>
      </c>
      <c r="F6" s="10">
        <v>0.08</v>
      </c>
      <c r="G6" s="9">
        <f t="shared" si="0"/>
        <v>29.27</v>
      </c>
      <c r="H6" s="9">
        <f t="shared" si="1"/>
        <v>54.2</v>
      </c>
      <c r="I6" s="9">
        <f t="shared" si="2"/>
        <v>58.54</v>
      </c>
    </row>
    <row r="7" spans="1:9" x14ac:dyDescent="0.25">
      <c r="A7" s="6">
        <v>6</v>
      </c>
      <c r="B7" s="11" t="s">
        <v>15</v>
      </c>
      <c r="C7" s="6" t="s">
        <v>9</v>
      </c>
      <c r="D7" s="6">
        <v>25</v>
      </c>
      <c r="E7" s="9">
        <v>49.21</v>
      </c>
      <c r="F7" s="10">
        <v>0.08</v>
      </c>
      <c r="G7" s="9">
        <f t="shared" si="0"/>
        <v>53.15</v>
      </c>
      <c r="H7" s="9">
        <f t="shared" si="1"/>
        <v>1230.25</v>
      </c>
      <c r="I7" s="9">
        <f t="shared" si="2"/>
        <v>1328.75</v>
      </c>
    </row>
    <row r="8" spans="1:9" x14ac:dyDescent="0.25">
      <c r="A8" s="6">
        <v>7</v>
      </c>
      <c r="B8" s="11" t="s">
        <v>16</v>
      </c>
      <c r="C8" s="6" t="s">
        <v>9</v>
      </c>
      <c r="D8" s="6">
        <v>25</v>
      </c>
      <c r="E8" s="12">
        <v>5.74</v>
      </c>
      <c r="F8" s="10">
        <v>0.08</v>
      </c>
      <c r="G8" s="9">
        <f t="shared" si="0"/>
        <v>6.2</v>
      </c>
      <c r="H8" s="9">
        <f t="shared" si="1"/>
        <v>143.5</v>
      </c>
      <c r="I8" s="9">
        <f t="shared" si="2"/>
        <v>155</v>
      </c>
    </row>
    <row r="9" spans="1:9" x14ac:dyDescent="0.25">
      <c r="A9" s="6">
        <v>8</v>
      </c>
      <c r="B9" s="11" t="s">
        <v>17</v>
      </c>
      <c r="C9" s="6" t="s">
        <v>9</v>
      </c>
      <c r="D9" s="6">
        <v>1</v>
      </c>
      <c r="E9" s="12">
        <v>696.42</v>
      </c>
      <c r="F9" s="10">
        <v>0.08</v>
      </c>
      <c r="G9" s="9">
        <f t="shared" si="0"/>
        <v>752.13</v>
      </c>
      <c r="H9" s="9">
        <f t="shared" si="1"/>
        <v>696.42</v>
      </c>
      <c r="I9" s="9">
        <f t="shared" si="2"/>
        <v>752.13</v>
      </c>
    </row>
    <row r="10" spans="1:9" x14ac:dyDescent="0.25">
      <c r="A10" s="6">
        <v>9</v>
      </c>
      <c r="B10" s="11" t="s">
        <v>18</v>
      </c>
      <c r="C10" s="6" t="s">
        <v>9</v>
      </c>
      <c r="D10" s="6">
        <v>15</v>
      </c>
      <c r="E10" s="12">
        <v>16</v>
      </c>
      <c r="F10" s="10">
        <v>0.08</v>
      </c>
      <c r="G10" s="9">
        <f t="shared" si="0"/>
        <v>17.28</v>
      </c>
      <c r="H10" s="9">
        <f t="shared" si="1"/>
        <v>240</v>
      </c>
      <c r="I10" s="9">
        <f t="shared" si="2"/>
        <v>259.2</v>
      </c>
    </row>
    <row r="11" spans="1:9" x14ac:dyDescent="0.25">
      <c r="A11" s="6">
        <v>10</v>
      </c>
      <c r="B11" s="11" t="s">
        <v>19</v>
      </c>
      <c r="C11" s="8" t="s">
        <v>9</v>
      </c>
      <c r="D11" s="6">
        <v>25</v>
      </c>
      <c r="E11" s="12">
        <v>28.38</v>
      </c>
      <c r="F11" s="10">
        <v>0.08</v>
      </c>
      <c r="G11" s="9">
        <f t="shared" si="0"/>
        <v>30.65</v>
      </c>
      <c r="H11" s="9">
        <f t="shared" si="1"/>
        <v>709.5</v>
      </c>
      <c r="I11" s="9">
        <f t="shared" si="2"/>
        <v>766.25</v>
      </c>
    </row>
    <row r="12" spans="1:9" x14ac:dyDescent="0.25">
      <c r="A12" s="6">
        <v>11</v>
      </c>
      <c r="B12" s="11" t="s">
        <v>20</v>
      </c>
      <c r="C12" s="8" t="s">
        <v>9</v>
      </c>
      <c r="D12" s="6">
        <v>5</v>
      </c>
      <c r="E12" s="12">
        <v>33.450000000000003</v>
      </c>
      <c r="F12" s="10">
        <v>0.08</v>
      </c>
      <c r="G12" s="9">
        <f t="shared" si="0"/>
        <v>36.130000000000003</v>
      </c>
      <c r="H12" s="9">
        <f t="shared" si="1"/>
        <v>167.25</v>
      </c>
      <c r="I12" s="9">
        <f t="shared" si="2"/>
        <v>180.65</v>
      </c>
    </row>
    <row r="13" spans="1:9" x14ac:dyDescent="0.25">
      <c r="A13" s="6"/>
      <c r="B13" s="11" t="s">
        <v>21</v>
      </c>
      <c r="C13" s="8" t="s">
        <v>9</v>
      </c>
      <c r="D13" s="6">
        <v>3</v>
      </c>
      <c r="E13" s="12">
        <v>15.3</v>
      </c>
      <c r="F13" s="10">
        <v>0.08</v>
      </c>
      <c r="G13" s="9">
        <f t="shared" si="0"/>
        <v>16.52</v>
      </c>
      <c r="H13" s="9">
        <f t="shared" si="1"/>
        <v>45.9</v>
      </c>
      <c r="I13" s="9">
        <f t="shared" si="2"/>
        <v>49.56</v>
      </c>
    </row>
    <row r="14" spans="1:9" x14ac:dyDescent="0.25">
      <c r="A14" s="6">
        <v>12</v>
      </c>
      <c r="B14" s="11" t="s">
        <v>22</v>
      </c>
      <c r="C14" s="8" t="s">
        <v>9</v>
      </c>
      <c r="D14" s="6">
        <v>5</v>
      </c>
      <c r="E14" s="12">
        <v>10.06</v>
      </c>
      <c r="F14" s="10">
        <v>0.08</v>
      </c>
      <c r="G14" s="9">
        <f t="shared" si="0"/>
        <v>10.86</v>
      </c>
      <c r="H14" s="9">
        <f t="shared" si="1"/>
        <v>50.3</v>
      </c>
      <c r="I14" s="9">
        <f t="shared" si="2"/>
        <v>54.3</v>
      </c>
    </row>
    <row r="15" spans="1:9" x14ac:dyDescent="0.25">
      <c r="A15" s="6">
        <v>13</v>
      </c>
      <c r="B15" s="11" t="s">
        <v>23</v>
      </c>
      <c r="C15" s="8" t="s">
        <v>9</v>
      </c>
      <c r="D15" s="6">
        <v>4</v>
      </c>
      <c r="E15" s="12">
        <v>20.88</v>
      </c>
      <c r="F15" s="10">
        <v>0.08</v>
      </c>
      <c r="G15" s="9">
        <f t="shared" si="0"/>
        <v>22.55</v>
      </c>
      <c r="H15" s="9">
        <f t="shared" si="1"/>
        <v>83.52</v>
      </c>
      <c r="I15" s="9">
        <f t="shared" si="2"/>
        <v>90.2</v>
      </c>
    </row>
    <row r="16" spans="1:9" x14ac:dyDescent="0.25">
      <c r="A16" s="6">
        <v>14</v>
      </c>
      <c r="B16" s="11" t="s">
        <v>24</v>
      </c>
      <c r="C16" s="8" t="s">
        <v>9</v>
      </c>
      <c r="D16" s="6">
        <v>45</v>
      </c>
      <c r="E16" s="12">
        <v>3.39</v>
      </c>
      <c r="F16" s="10">
        <v>0.08</v>
      </c>
      <c r="G16" s="9">
        <f t="shared" si="0"/>
        <v>3.66</v>
      </c>
      <c r="H16" s="9">
        <f t="shared" si="1"/>
        <v>152.55000000000001</v>
      </c>
      <c r="I16" s="9">
        <f t="shared" si="2"/>
        <v>164.7</v>
      </c>
    </row>
    <row r="17" spans="1:9" x14ac:dyDescent="0.25">
      <c r="A17" s="6">
        <v>15</v>
      </c>
      <c r="B17" s="11" t="s">
        <v>25</v>
      </c>
      <c r="C17" s="6" t="s">
        <v>9</v>
      </c>
      <c r="D17" s="6">
        <v>2</v>
      </c>
      <c r="E17" s="12">
        <v>4.62</v>
      </c>
      <c r="F17" s="10">
        <v>0.08</v>
      </c>
      <c r="G17" s="9">
        <f t="shared" si="0"/>
        <v>4.99</v>
      </c>
      <c r="H17" s="9">
        <f t="shared" si="1"/>
        <v>9.24</v>
      </c>
      <c r="I17" s="9">
        <f t="shared" si="2"/>
        <v>9.98</v>
      </c>
    </row>
    <row r="18" spans="1:9" x14ac:dyDescent="0.25">
      <c r="A18" s="6">
        <v>16</v>
      </c>
      <c r="B18" s="11" t="s">
        <v>26</v>
      </c>
      <c r="C18" s="6" t="s">
        <v>27</v>
      </c>
      <c r="D18" s="6">
        <v>2</v>
      </c>
      <c r="E18" s="12">
        <v>8</v>
      </c>
      <c r="F18" s="10">
        <v>0.08</v>
      </c>
      <c r="G18" s="9">
        <f t="shared" si="0"/>
        <v>8.64</v>
      </c>
      <c r="H18" s="9">
        <f t="shared" si="1"/>
        <v>16</v>
      </c>
      <c r="I18" s="9">
        <f t="shared" si="2"/>
        <v>17.28</v>
      </c>
    </row>
    <row r="19" spans="1:9" x14ac:dyDescent="0.25">
      <c r="A19" s="6">
        <v>17</v>
      </c>
      <c r="B19" s="11" t="s">
        <v>28</v>
      </c>
      <c r="C19" s="6" t="s">
        <v>9</v>
      </c>
      <c r="D19" s="6">
        <v>2</v>
      </c>
      <c r="E19" s="12">
        <v>11.4</v>
      </c>
      <c r="F19" s="10">
        <v>0.08</v>
      </c>
      <c r="G19" s="9">
        <f t="shared" si="0"/>
        <v>12.31</v>
      </c>
      <c r="H19" s="9">
        <f t="shared" si="1"/>
        <v>22.8</v>
      </c>
      <c r="I19" s="9">
        <f t="shared" si="2"/>
        <v>24.62</v>
      </c>
    </row>
    <row r="20" spans="1:9" x14ac:dyDescent="0.25">
      <c r="A20" s="6">
        <v>18</v>
      </c>
      <c r="B20" s="11" t="s">
        <v>29</v>
      </c>
      <c r="C20" s="6" t="s">
        <v>9</v>
      </c>
      <c r="D20" s="6">
        <v>2</v>
      </c>
      <c r="E20" s="12">
        <v>14.24</v>
      </c>
      <c r="F20" s="10">
        <v>0.08</v>
      </c>
      <c r="G20" s="9">
        <f t="shared" si="0"/>
        <v>15.38</v>
      </c>
      <c r="H20" s="9">
        <f t="shared" si="1"/>
        <v>28.48</v>
      </c>
      <c r="I20" s="9">
        <f t="shared" si="2"/>
        <v>30.76</v>
      </c>
    </row>
    <row r="21" spans="1:9" x14ac:dyDescent="0.25">
      <c r="A21" s="6">
        <v>19</v>
      </c>
      <c r="B21" s="11" t="s">
        <v>30</v>
      </c>
      <c r="C21" s="6" t="s">
        <v>9</v>
      </c>
      <c r="D21" s="6">
        <v>20</v>
      </c>
      <c r="E21" s="12">
        <v>6.14</v>
      </c>
      <c r="F21" s="10">
        <v>0.08</v>
      </c>
      <c r="G21" s="9">
        <f t="shared" si="0"/>
        <v>6.63</v>
      </c>
      <c r="H21" s="9">
        <f t="shared" si="1"/>
        <v>122.8</v>
      </c>
      <c r="I21" s="9">
        <f t="shared" si="2"/>
        <v>132.6</v>
      </c>
    </row>
    <row r="22" spans="1:9" x14ac:dyDescent="0.25">
      <c r="A22" s="6">
        <v>21</v>
      </c>
      <c r="B22" s="11" t="s">
        <v>31</v>
      </c>
      <c r="C22" s="6" t="s">
        <v>9</v>
      </c>
      <c r="D22" s="6">
        <v>2</v>
      </c>
      <c r="E22" s="12">
        <v>5.74</v>
      </c>
      <c r="F22" s="10">
        <v>0.08</v>
      </c>
      <c r="G22" s="9">
        <f t="shared" si="0"/>
        <v>6.2</v>
      </c>
      <c r="H22" s="9">
        <f t="shared" si="1"/>
        <v>11.48</v>
      </c>
      <c r="I22" s="9">
        <f t="shared" si="2"/>
        <v>12.4</v>
      </c>
    </row>
    <row r="23" spans="1:9" x14ac:dyDescent="0.25">
      <c r="A23" s="6">
        <v>22</v>
      </c>
      <c r="B23" s="11" t="s">
        <v>32</v>
      </c>
      <c r="C23" s="6" t="s">
        <v>9</v>
      </c>
      <c r="D23" s="6">
        <v>15</v>
      </c>
      <c r="E23" s="12">
        <v>4.91</v>
      </c>
      <c r="F23" s="10">
        <v>0.08</v>
      </c>
      <c r="G23" s="9">
        <f t="shared" si="0"/>
        <v>5.3</v>
      </c>
      <c r="H23" s="9">
        <f t="shared" si="1"/>
        <v>73.650000000000006</v>
      </c>
      <c r="I23" s="9">
        <f t="shared" si="2"/>
        <v>79.5</v>
      </c>
    </row>
    <row r="24" spans="1:9" x14ac:dyDescent="0.25">
      <c r="A24" s="6">
        <v>23</v>
      </c>
      <c r="B24" s="11" t="s">
        <v>33</v>
      </c>
      <c r="C24" s="6" t="s">
        <v>9</v>
      </c>
      <c r="D24" s="6">
        <v>1</v>
      </c>
      <c r="E24" s="12">
        <v>20.170000000000002</v>
      </c>
      <c r="F24" s="10">
        <v>0.08</v>
      </c>
      <c r="G24" s="9">
        <f t="shared" si="0"/>
        <v>21.78</v>
      </c>
      <c r="H24" s="9">
        <f t="shared" si="1"/>
        <v>20.170000000000002</v>
      </c>
      <c r="I24" s="9">
        <f t="shared" si="2"/>
        <v>21.78</v>
      </c>
    </row>
    <row r="25" spans="1:9" x14ac:dyDescent="0.25">
      <c r="A25" s="6">
        <v>24</v>
      </c>
      <c r="B25" s="11" t="s">
        <v>34</v>
      </c>
      <c r="C25" s="6" t="s">
        <v>9</v>
      </c>
      <c r="D25" s="6">
        <v>3</v>
      </c>
      <c r="E25" s="12">
        <v>18.25</v>
      </c>
      <c r="F25" s="10">
        <v>0.08</v>
      </c>
      <c r="G25" s="9">
        <f t="shared" si="0"/>
        <v>19.71</v>
      </c>
      <c r="H25" s="9">
        <f t="shared" si="1"/>
        <v>54.75</v>
      </c>
      <c r="I25" s="9">
        <f t="shared" si="2"/>
        <v>59.13</v>
      </c>
    </row>
    <row r="26" spans="1:9" x14ac:dyDescent="0.25">
      <c r="A26" s="6">
        <v>25</v>
      </c>
      <c r="B26" s="11" t="s">
        <v>35</v>
      </c>
      <c r="C26" s="6" t="s">
        <v>9</v>
      </c>
      <c r="D26" s="6">
        <v>10</v>
      </c>
      <c r="E26" s="12">
        <v>4.7</v>
      </c>
      <c r="F26" s="10">
        <v>0.08</v>
      </c>
      <c r="G26" s="9">
        <f t="shared" si="0"/>
        <v>5.08</v>
      </c>
      <c r="H26" s="9">
        <f t="shared" si="1"/>
        <v>47</v>
      </c>
      <c r="I26" s="9">
        <f t="shared" si="2"/>
        <v>50.8</v>
      </c>
    </row>
    <row r="27" spans="1:9" x14ac:dyDescent="0.25">
      <c r="A27" s="6">
        <v>26</v>
      </c>
      <c r="B27" s="11" t="s">
        <v>36</v>
      </c>
      <c r="C27" s="6" t="s">
        <v>27</v>
      </c>
      <c r="D27" s="6">
        <v>10</v>
      </c>
      <c r="E27" s="12">
        <v>9.9499999999999993</v>
      </c>
      <c r="F27" s="10">
        <v>0.08</v>
      </c>
      <c r="G27" s="9">
        <f t="shared" si="0"/>
        <v>10.75</v>
      </c>
      <c r="H27" s="9">
        <f t="shared" si="1"/>
        <v>99.5</v>
      </c>
      <c r="I27" s="9">
        <f t="shared" si="2"/>
        <v>107.5</v>
      </c>
    </row>
    <row r="28" spans="1:9" x14ac:dyDescent="0.25">
      <c r="A28" s="6">
        <v>27</v>
      </c>
      <c r="B28" s="11" t="s">
        <v>37</v>
      </c>
      <c r="C28" s="6" t="s">
        <v>9</v>
      </c>
      <c r="D28" s="6">
        <v>1</v>
      </c>
      <c r="E28" s="12">
        <v>25.95</v>
      </c>
      <c r="F28" s="10">
        <v>0.08</v>
      </c>
      <c r="G28" s="9">
        <f t="shared" si="0"/>
        <v>28.03</v>
      </c>
      <c r="H28" s="9">
        <f t="shared" si="1"/>
        <v>25.95</v>
      </c>
      <c r="I28" s="9">
        <f t="shared" si="2"/>
        <v>28.03</v>
      </c>
    </row>
    <row r="29" spans="1:9" x14ac:dyDescent="0.25">
      <c r="A29" s="6">
        <v>28</v>
      </c>
      <c r="B29" s="11" t="s">
        <v>38</v>
      </c>
      <c r="C29" s="6" t="s">
        <v>9</v>
      </c>
      <c r="D29" s="6">
        <v>10</v>
      </c>
      <c r="E29" s="12">
        <v>20.87</v>
      </c>
      <c r="F29" s="10">
        <v>0.08</v>
      </c>
      <c r="G29" s="9">
        <f t="shared" si="0"/>
        <v>22.54</v>
      </c>
      <c r="H29" s="9">
        <f t="shared" si="1"/>
        <v>208.7</v>
      </c>
      <c r="I29" s="9">
        <f t="shared" si="2"/>
        <v>225.4</v>
      </c>
    </row>
    <row r="30" spans="1:9" x14ac:dyDescent="0.25">
      <c r="A30" s="6">
        <v>29</v>
      </c>
      <c r="B30" s="11" t="s">
        <v>39</v>
      </c>
      <c r="C30" s="6" t="s">
        <v>9</v>
      </c>
      <c r="D30" s="6">
        <v>40</v>
      </c>
      <c r="E30" s="12">
        <v>18.79</v>
      </c>
      <c r="F30" s="10">
        <v>0.08</v>
      </c>
      <c r="G30" s="9">
        <f t="shared" si="0"/>
        <v>20.29</v>
      </c>
      <c r="H30" s="9">
        <f t="shared" si="1"/>
        <v>751.6</v>
      </c>
      <c r="I30" s="9">
        <f t="shared" si="2"/>
        <v>811.6</v>
      </c>
    </row>
    <row r="31" spans="1:9" x14ac:dyDescent="0.25">
      <c r="A31" s="6">
        <v>30</v>
      </c>
      <c r="B31" s="11" t="s">
        <v>40</v>
      </c>
      <c r="C31" s="6" t="s">
        <v>9</v>
      </c>
      <c r="D31" s="6">
        <v>10</v>
      </c>
      <c r="E31" s="12">
        <v>26.62</v>
      </c>
      <c r="F31" s="10">
        <v>0.08</v>
      </c>
      <c r="G31" s="9">
        <f t="shared" si="0"/>
        <v>28.75</v>
      </c>
      <c r="H31" s="9">
        <f t="shared" si="1"/>
        <v>266.2</v>
      </c>
      <c r="I31" s="9">
        <f t="shared" si="2"/>
        <v>287.5</v>
      </c>
    </row>
    <row r="32" spans="1:9" x14ac:dyDescent="0.25">
      <c r="A32" s="6">
        <v>31</v>
      </c>
      <c r="B32" s="11" t="s">
        <v>41</v>
      </c>
      <c r="C32" s="6" t="s">
        <v>9</v>
      </c>
      <c r="D32" s="6">
        <v>1</v>
      </c>
      <c r="E32" s="12">
        <v>28.19</v>
      </c>
      <c r="F32" s="10">
        <v>0.08</v>
      </c>
      <c r="G32" s="9">
        <f t="shared" si="0"/>
        <v>30.45</v>
      </c>
      <c r="H32" s="9">
        <f t="shared" si="1"/>
        <v>28.19</v>
      </c>
      <c r="I32" s="9">
        <f t="shared" si="2"/>
        <v>30.45</v>
      </c>
    </row>
    <row r="33" spans="1:9" x14ac:dyDescent="0.25">
      <c r="A33" s="6">
        <v>32</v>
      </c>
      <c r="B33" s="11" t="s">
        <v>42</v>
      </c>
      <c r="C33" s="6" t="s">
        <v>9</v>
      </c>
      <c r="D33" s="6">
        <v>1</v>
      </c>
      <c r="E33" s="12">
        <v>28.19</v>
      </c>
      <c r="F33" s="10">
        <v>0.08</v>
      </c>
      <c r="G33" s="9">
        <f t="shared" si="0"/>
        <v>30.45</v>
      </c>
      <c r="H33" s="9">
        <f t="shared" si="1"/>
        <v>28.19</v>
      </c>
      <c r="I33" s="9">
        <f t="shared" si="2"/>
        <v>30.45</v>
      </c>
    </row>
    <row r="34" spans="1:9" x14ac:dyDescent="0.25">
      <c r="A34" s="6">
        <v>33</v>
      </c>
      <c r="B34" s="11" t="s">
        <v>43</v>
      </c>
      <c r="C34" s="6" t="s">
        <v>9</v>
      </c>
      <c r="D34" s="6">
        <v>40</v>
      </c>
      <c r="E34" s="12">
        <v>4.7</v>
      </c>
      <c r="F34" s="10">
        <v>0.08</v>
      </c>
      <c r="G34" s="9">
        <f t="shared" si="0"/>
        <v>5.08</v>
      </c>
      <c r="H34" s="9">
        <f t="shared" si="1"/>
        <v>188</v>
      </c>
      <c r="I34" s="9">
        <f t="shared" si="2"/>
        <v>203.2</v>
      </c>
    </row>
    <row r="35" spans="1:9" x14ac:dyDescent="0.25">
      <c r="A35" s="6">
        <v>34</v>
      </c>
      <c r="B35" s="11" t="s">
        <v>44</v>
      </c>
      <c r="C35" s="6" t="s">
        <v>9</v>
      </c>
      <c r="D35" s="6">
        <v>50</v>
      </c>
      <c r="E35" s="12">
        <v>6.26</v>
      </c>
      <c r="F35" s="10">
        <v>0.08</v>
      </c>
      <c r="G35" s="9">
        <f t="shared" si="0"/>
        <v>6.76</v>
      </c>
      <c r="H35" s="9">
        <f t="shared" si="1"/>
        <v>313</v>
      </c>
      <c r="I35" s="9">
        <f t="shared" si="2"/>
        <v>338</v>
      </c>
    </row>
    <row r="36" spans="1:9" x14ac:dyDescent="0.25">
      <c r="A36" s="6">
        <v>35</v>
      </c>
      <c r="B36" s="11" t="s">
        <v>45</v>
      </c>
      <c r="C36" s="6" t="s">
        <v>9</v>
      </c>
      <c r="D36" s="6">
        <v>20</v>
      </c>
      <c r="E36" s="12">
        <v>14.62</v>
      </c>
      <c r="F36" s="10">
        <v>0.08</v>
      </c>
      <c r="G36" s="9">
        <f t="shared" si="0"/>
        <v>15.79</v>
      </c>
      <c r="H36" s="9">
        <f t="shared" si="1"/>
        <v>292.39999999999998</v>
      </c>
      <c r="I36" s="9">
        <f t="shared" si="2"/>
        <v>315.8</v>
      </c>
    </row>
    <row r="37" spans="1:9" x14ac:dyDescent="0.25">
      <c r="A37" s="6">
        <v>36</v>
      </c>
      <c r="B37" s="11" t="s">
        <v>46</v>
      </c>
      <c r="C37" s="6" t="s">
        <v>9</v>
      </c>
      <c r="D37" s="6">
        <v>300</v>
      </c>
      <c r="E37" s="12">
        <v>3.34</v>
      </c>
      <c r="F37" s="10">
        <v>0.08</v>
      </c>
      <c r="G37" s="9">
        <f t="shared" si="0"/>
        <v>3.61</v>
      </c>
      <c r="H37" s="9">
        <f t="shared" si="1"/>
        <v>1002</v>
      </c>
      <c r="I37" s="9">
        <f t="shared" si="2"/>
        <v>1083</v>
      </c>
    </row>
    <row r="38" spans="1:9" x14ac:dyDescent="0.25">
      <c r="A38" s="6">
        <v>37</v>
      </c>
      <c r="B38" s="11" t="s">
        <v>47</v>
      </c>
      <c r="C38" s="6" t="s">
        <v>9</v>
      </c>
      <c r="D38" s="6">
        <v>210</v>
      </c>
      <c r="E38" s="12">
        <v>16.7</v>
      </c>
      <c r="F38" s="10">
        <v>0.08</v>
      </c>
      <c r="G38" s="9">
        <f t="shared" si="0"/>
        <v>18.04</v>
      </c>
      <c r="H38" s="9">
        <f t="shared" si="1"/>
        <v>3507</v>
      </c>
      <c r="I38" s="9">
        <f t="shared" si="2"/>
        <v>3788.4</v>
      </c>
    </row>
    <row r="39" spans="1:9" ht="22.5" x14ac:dyDescent="0.25">
      <c r="A39" s="6">
        <v>38</v>
      </c>
      <c r="B39" s="11" t="s">
        <v>48</v>
      </c>
      <c r="C39" s="6" t="s">
        <v>9</v>
      </c>
      <c r="D39" s="6">
        <v>12</v>
      </c>
      <c r="E39" s="12">
        <v>20.36</v>
      </c>
      <c r="F39" s="10">
        <v>0.08</v>
      </c>
      <c r="G39" s="9">
        <f t="shared" si="0"/>
        <v>21.99</v>
      </c>
      <c r="H39" s="9">
        <f t="shared" si="1"/>
        <v>244.32</v>
      </c>
      <c r="I39" s="9">
        <f t="shared" si="2"/>
        <v>263.88</v>
      </c>
    </row>
    <row r="40" spans="1:9" ht="22.5" x14ac:dyDescent="0.25">
      <c r="A40" s="6">
        <v>39</v>
      </c>
      <c r="B40" s="11" t="s">
        <v>49</v>
      </c>
      <c r="C40" s="6" t="s">
        <v>9</v>
      </c>
      <c r="D40" s="6">
        <v>20</v>
      </c>
      <c r="E40" s="12">
        <v>20.36</v>
      </c>
      <c r="F40" s="10">
        <v>0.08</v>
      </c>
      <c r="G40" s="9">
        <f t="shared" si="0"/>
        <v>21.99</v>
      </c>
      <c r="H40" s="9">
        <f t="shared" si="1"/>
        <v>407.2</v>
      </c>
      <c r="I40" s="9">
        <f t="shared" si="2"/>
        <v>439.8</v>
      </c>
    </row>
    <row r="41" spans="1:9" x14ac:dyDescent="0.25">
      <c r="A41" s="6">
        <v>40</v>
      </c>
      <c r="B41" s="11" t="s">
        <v>50</v>
      </c>
      <c r="C41" s="6" t="s">
        <v>9</v>
      </c>
      <c r="D41" s="6">
        <v>3</v>
      </c>
      <c r="E41" s="12">
        <v>8.8699999999999992</v>
      </c>
      <c r="F41" s="10">
        <v>0.08</v>
      </c>
      <c r="G41" s="9">
        <f t="shared" si="0"/>
        <v>9.58</v>
      </c>
      <c r="H41" s="9">
        <f t="shared" si="1"/>
        <v>26.61</v>
      </c>
      <c r="I41" s="9">
        <f t="shared" si="2"/>
        <v>28.74</v>
      </c>
    </row>
    <row r="42" spans="1:9" x14ac:dyDescent="0.25">
      <c r="A42" s="6">
        <v>41</v>
      </c>
      <c r="B42" s="11" t="s">
        <v>51</v>
      </c>
      <c r="C42" s="6" t="s">
        <v>9</v>
      </c>
      <c r="D42" s="6">
        <v>2</v>
      </c>
      <c r="E42" s="12">
        <v>12.01</v>
      </c>
      <c r="F42" s="10">
        <v>0.08</v>
      </c>
      <c r="G42" s="9">
        <f t="shared" si="0"/>
        <v>12.97</v>
      </c>
      <c r="H42" s="9">
        <f t="shared" si="1"/>
        <v>24.02</v>
      </c>
      <c r="I42" s="9">
        <f t="shared" si="2"/>
        <v>25.94</v>
      </c>
    </row>
    <row r="43" spans="1:9" ht="22.5" x14ac:dyDescent="0.25">
      <c r="A43" s="6">
        <v>42</v>
      </c>
      <c r="B43" s="11" t="s">
        <v>52</v>
      </c>
      <c r="C43" s="6" t="s">
        <v>9</v>
      </c>
      <c r="D43" s="6">
        <v>1</v>
      </c>
      <c r="E43" s="12">
        <v>12.67</v>
      </c>
      <c r="F43" s="10">
        <v>0.08</v>
      </c>
      <c r="G43" s="9">
        <f t="shared" si="0"/>
        <v>13.68</v>
      </c>
      <c r="H43" s="9">
        <f t="shared" si="1"/>
        <v>12.67</v>
      </c>
      <c r="I43" s="9">
        <f t="shared" si="2"/>
        <v>13.68</v>
      </c>
    </row>
    <row r="44" spans="1:9" x14ac:dyDescent="0.25">
      <c r="A44" s="6">
        <v>43</v>
      </c>
      <c r="B44" s="11" t="s">
        <v>53</v>
      </c>
      <c r="C44" s="6" t="s">
        <v>9</v>
      </c>
      <c r="D44" s="6">
        <v>3</v>
      </c>
      <c r="E44" s="12">
        <v>15.16</v>
      </c>
      <c r="F44" s="10">
        <v>0.08</v>
      </c>
      <c r="G44" s="9">
        <f t="shared" si="0"/>
        <v>16.37</v>
      </c>
      <c r="H44" s="9">
        <f t="shared" si="1"/>
        <v>45.48</v>
      </c>
      <c r="I44" s="9">
        <f t="shared" si="2"/>
        <v>49.11</v>
      </c>
    </row>
    <row r="45" spans="1:9" x14ac:dyDescent="0.25">
      <c r="A45" s="6">
        <v>44</v>
      </c>
      <c r="B45" s="11" t="s">
        <v>54</v>
      </c>
      <c r="C45" s="6" t="s">
        <v>9</v>
      </c>
      <c r="D45" s="6">
        <v>1</v>
      </c>
      <c r="E45" s="12">
        <v>18.79</v>
      </c>
      <c r="F45" s="10">
        <v>0.08</v>
      </c>
      <c r="G45" s="9">
        <f t="shared" si="0"/>
        <v>20.29</v>
      </c>
      <c r="H45" s="9">
        <f t="shared" si="1"/>
        <v>18.79</v>
      </c>
      <c r="I45" s="9">
        <f t="shared" si="2"/>
        <v>20.29</v>
      </c>
    </row>
    <row r="46" spans="1:9" ht="22.5" x14ac:dyDescent="0.25">
      <c r="A46" s="6">
        <v>45</v>
      </c>
      <c r="B46" s="11" t="s">
        <v>55</v>
      </c>
      <c r="C46" s="6" t="s">
        <v>9</v>
      </c>
      <c r="D46" s="6">
        <v>6</v>
      </c>
      <c r="E46" s="12">
        <v>9.4</v>
      </c>
      <c r="F46" s="10">
        <v>0.08</v>
      </c>
      <c r="G46" s="9">
        <f t="shared" si="0"/>
        <v>10.15</v>
      </c>
      <c r="H46" s="9">
        <f t="shared" si="1"/>
        <v>56.4</v>
      </c>
      <c r="I46" s="9">
        <f t="shared" si="2"/>
        <v>60.9</v>
      </c>
    </row>
    <row r="47" spans="1:9" x14ac:dyDescent="0.25">
      <c r="A47" s="6"/>
      <c r="B47" s="11" t="s">
        <v>56</v>
      </c>
      <c r="C47" s="6"/>
      <c r="D47" s="6"/>
      <c r="E47" s="12"/>
      <c r="F47" s="12"/>
      <c r="G47" s="12"/>
      <c r="H47" s="9">
        <f>SUM(H2:H46)</f>
        <v>14847.280000000002</v>
      </c>
      <c r="I47" s="9">
        <f>SUM(I2:I46)</f>
        <v>16036.9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7 do SWZ - specyfikacja asortymentowo-cenowa - Pakiet 6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2024-07-17T09:47:20Z</cp:lastPrinted>
  <dcterms:created xsi:type="dcterms:W3CDTF">2024-07-17T09:25:42Z</dcterms:created>
  <dcterms:modified xsi:type="dcterms:W3CDTF">2026-08-20T09:19:22Z</dcterms:modified>
</cp:coreProperties>
</file>