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erwerplikow\Wydział RGIZP\0 ZAMÓWIENIA PUBLICZNE\2026\Remont chodnika ul. Bażantowa\Dokumenty od ZDMiZ\"/>
    </mc:Choice>
  </mc:AlternateContent>
  <xr:revisionPtr revIDLastSave="0" documentId="13_ncr:1_{0B5D9B28-6350-42F2-AACE-E50820840D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acja" sheetId="1" r:id="rId1"/>
  </sheets>
  <definedNames>
    <definedName name="_xlnm.Print_Area" localSheetId="0">Kalkulacja!$A$1:$G$32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D9" i="1"/>
  <c r="F23" i="1"/>
  <c r="F13" i="1"/>
  <c r="F22" i="1"/>
  <c r="F19" i="1"/>
  <c r="F14" i="1"/>
  <c r="F12" i="1"/>
  <c r="F11" i="1"/>
  <c r="F17" i="1"/>
  <c r="F16" i="1"/>
  <c r="F10" i="1"/>
  <c r="F7" i="1"/>
  <c r="F6" i="1"/>
  <c r="F21" i="1" l="1"/>
  <c r="F15" i="1"/>
  <c r="F9" i="1"/>
  <c r="F8" i="1"/>
  <c r="F20" i="1"/>
  <c r="F18" i="1" l="1"/>
  <c r="F24" i="1" s="1"/>
  <c r="F26" i="1" l="1"/>
  <c r="F25" i="1"/>
</calcChain>
</file>

<file path=xl/sharedStrings.xml><?xml version="1.0" encoding="utf-8"?>
<sst xmlns="http://schemas.openxmlformats.org/spreadsheetml/2006/main" count="71" uniqueCount="57">
  <si>
    <t xml:space="preserve"> </t>
  </si>
  <si>
    <t>L.p.</t>
  </si>
  <si>
    <t>Pozycja kosztorysowa</t>
  </si>
  <si>
    <t>Jedn.</t>
  </si>
  <si>
    <t>Obmiar</t>
  </si>
  <si>
    <t>Wykonanie projektu org ruchu zastępczego</t>
  </si>
  <si>
    <t>kpl</t>
  </si>
  <si>
    <t>Roboty pomiarowe przy robotach liniowych</t>
  </si>
  <si>
    <t>km</t>
  </si>
  <si>
    <t>Rozbiórka chodnika z asfaltu lanego o grub. ok. 5cm</t>
  </si>
  <si>
    <t>m2</t>
  </si>
  <si>
    <t>m</t>
  </si>
  <si>
    <t>Wywóz ziemi z korytowania na odległość do 3 km</t>
  </si>
  <si>
    <t>m3</t>
  </si>
  <si>
    <t>Wywóz asfaltu lanego wraz z utylizacją</t>
  </si>
  <si>
    <t>Ława betonowa z oporem pod krawężnik w ilości 0,0675m3/mb</t>
  </si>
  <si>
    <t>Ustawienie krawężnika betonowego (zwykłego lub najazdowego)</t>
  </si>
  <si>
    <t>Ława betonowa pod obrzeże w ilości 0,03 m3/mb</t>
  </si>
  <si>
    <t>Ustawienie obrzeża betonowego 8*30*100</t>
  </si>
  <si>
    <t>Mechaniczne profilowanie i zagęszczenie podłoża</t>
  </si>
  <si>
    <t>Podbudowa z mieszanki kamiennej 0/31,5mm grub. 15 cm</t>
  </si>
  <si>
    <t>Ułożenie nawierzchni chodnika z kostki bet. grub. 8cm -prostokąt szary na podyspce grysowej o frakcji 0/2</t>
  </si>
  <si>
    <t>Wartość ogółem netto:</t>
  </si>
  <si>
    <t>Podatek VAT:</t>
  </si>
  <si>
    <t>Cena jedn. netto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</si>
  <si>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</si>
  <si>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</si>
  <si>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</si>
  <si>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</si>
  <si>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</si>
  <si>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</si>
  <si>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</si>
  <si>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</si>
  <si>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</si>
  <si>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</si>
  <si>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</si>
  <si>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</si>
  <si>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</si>
  <si>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</si>
  <si>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</si>
  <si>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</si>
  <si>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</si>
  <si>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szt.</t>
  </si>
  <si>
    <t>Wartość netto</t>
  </si>
  <si>
    <t>Korytowanie na głębokość 10 cm - roboty ziemne wykonywane koparkami</t>
  </si>
  <si>
    <t>Rozbiórka chodnika z kostki betonowej</t>
  </si>
  <si>
    <t>Regulacja wysokościowa zaworów na sieci gazowej</t>
  </si>
  <si>
    <t>Ułożenie naw. zjazdów z kostki bet. 8cm -prostokąt grafit na podsypce grysowej o frakcji 0/2</t>
  </si>
  <si>
    <t xml:space="preserve">Wywóz gruzu betonowego z krawężników, kostki betonowej, obrzeży </t>
  </si>
  <si>
    <t>11.</t>
  </si>
  <si>
    <t>Wykonanie studzienki deszczowej teleskopowej na zjazdach wraz z przykanalikiem fi 110 o dł. 4m i wpięcie do istniejącej kanalizacji deszczowej</t>
  </si>
  <si>
    <t>KOSZTORYS OFERTOWY - Załącznik nr 1 do Formularza oferty</t>
  </si>
  <si>
    <r>
      <t>Wartość ogółem brutto</t>
    </r>
    <r>
      <rPr>
        <sz val="11"/>
        <color rgb="FFFF0000"/>
        <rFont val="Times New Roman"/>
        <family val="1"/>
        <charset val="238"/>
      </rPr>
      <t>*:</t>
    </r>
  </si>
  <si>
    <t>* Łączną wartość brutto należy przenieść do Formularza oferty - Załącznik nr 1 do SWZ</t>
  </si>
  <si>
    <t>Remont nawierzchni chodnika - ul. Bażantowa w Oławie</t>
  </si>
  <si>
    <t xml:space="preserve">Podpis osoby upoważnionej </t>
  </si>
  <si>
    <t>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</si>
</sst>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_-* #,##0.00\ _z_ł_-;\-* #,##0.00\ _z_ł_-;_-* &quot;-&quot;??\ _z_ł_-;_-@_-"/>
    <numFmt numFmtId="166" formatCode="0_ ;\-0\ "/>
    <numFmt numFmtId="167" formatCode="#,##0_ ;\-#,##0\ "/>
    <numFmt numFmtId="168" formatCode="00\-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6" fillId="0" borderId="0" xfId="1" applyFont="1" applyAlignment="1">
      <alignment horizontal="center"/>
    </xf>
    <xf numFmtId="4" fontId="6" fillId="0" borderId="0" xfId="1" applyNumberFormat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3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4" fontId="10" fillId="0" borderId="3" xfId="1" applyNumberFormat="1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4" fontId="10" fillId="0" borderId="4" xfId="1" applyNumberFormat="1" applyFont="1" applyBorder="1" applyAlignment="1">
      <alignment horizontal="center"/>
    </xf>
    <xf numFmtId="0" fontId="10" fillId="0" borderId="3" xfId="1" applyFont="1" applyBorder="1" applyAlignment="1">
      <alignment horizontal="left" wrapText="1"/>
    </xf>
    <xf numFmtId="168" fontId="10" fillId="0" borderId="3" xfId="1" applyNumberFormat="1" applyFont="1" applyBorder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0" borderId="4" xfId="1" applyFont="1" applyBorder="1" applyAlignment="1">
      <alignment horizontal="left" wrapText="1"/>
    </xf>
    <xf numFmtId="166" fontId="8" fillId="0" borderId="0" xfId="1" applyNumberFormat="1" applyFont="1" applyAlignment="1">
      <alignment horizontal="left" wrapText="1"/>
    </xf>
    <xf numFmtId="167" fontId="8" fillId="0" borderId="0" xfId="1" applyNumberFormat="1" applyFont="1" applyAlignment="1">
      <alignment horizontal="left" wrapText="1"/>
    </xf>
    <xf numFmtId="0" fontId="0" fillId="0" borderId="0" xfId="0" applyAlignment="1">
      <alignment wrapText="1"/>
    </xf>
    <xf numFmtId="164" fontId="10" fillId="0" borderId="6" xfId="1" applyNumberFormat="1" applyFont="1" applyBorder="1" applyAlignment="1">
      <alignment horizontal="center"/>
    </xf>
    <xf numFmtId="165" fontId="6" fillId="0" borderId="3" xfId="1" applyNumberFormat="1" applyFont="1" applyBorder="1"/>
    <xf numFmtId="165" fontId="5" fillId="0" borderId="4" xfId="1" applyNumberFormat="1" applyFont="1" applyBorder="1"/>
    <xf numFmtId="2" fontId="0" fillId="0" borderId="0" xfId="0" applyNumberFormat="1"/>
    <xf numFmtId="0" fontId="11" fillId="0" borderId="0" xfId="0" applyFont="1" applyAlignment="1">
      <alignment wrapText="1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left" wrapText="1"/>
    </xf>
    <xf numFmtId="0" fontId="4" fillId="0" borderId="5" xfId="1" applyFont="1" applyBorder="1" applyAlignment="1">
      <alignment horizontal="left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left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</cellXfs>
  <cellStyles count="2">
    <cellStyle name="Normalny" xfId="0" builtinId="0"/>
    <cellStyle name="Normalny 2" xfId="1" xr:uid="{09AD97AA-04A2-42E3-83FB-D97A82918D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view="pageBreakPreview" topLeftCell="A7" zoomScaleNormal="100" zoomScaleSheetLayoutView="100" workbookViewId="0">
      <selection activeCell="E30" sqref="E30"/>
    </sheetView>
  </sheetViews>
  <sheetFormatPr defaultRowHeight="15" x14ac:dyDescent="0.25"/>
  <cols>
    <col min="1" max="1" width="5" customWidth="1"/>
    <col min="2" max="2" width="74" style="18" customWidth="1"/>
    <col min="3" max="3" width="7.5703125" customWidth="1"/>
    <col min="4" max="4" width="11" customWidth="1"/>
    <col min="5" max="5" width="11.85546875" customWidth="1"/>
    <col min="6" max="6" width="27.7109375" customWidth="1"/>
  </cols>
  <sheetData>
    <row r="1" spans="1:7" ht="18.75" x14ac:dyDescent="0.3">
      <c r="A1" s="30" t="s">
        <v>51</v>
      </c>
      <c r="B1" s="30"/>
      <c r="C1" s="1"/>
      <c r="D1" s="2"/>
      <c r="E1" s="1"/>
      <c r="F1" s="1"/>
    </row>
    <row r="2" spans="1:7" ht="18.75" x14ac:dyDescent="0.3">
      <c r="A2" s="3" t="s">
        <v>54</v>
      </c>
      <c r="B2" s="14"/>
      <c r="C2" s="1"/>
      <c r="D2" s="2"/>
      <c r="E2" s="1"/>
      <c r="F2" s="1"/>
    </row>
    <row r="3" spans="1:7" ht="19.5" thickBot="1" x14ac:dyDescent="0.35">
      <c r="A3" s="1" t="s">
        <v>0</v>
      </c>
      <c r="B3" s="14"/>
      <c r="C3" s="1"/>
      <c r="D3" s="2"/>
      <c r="E3" s="1"/>
      <c r="F3" s="1"/>
    </row>
    <row r="4" spans="1:7" x14ac:dyDescent="0.25">
      <c r="A4" s="24" t="s">
        <v>1</v>
      </c>
      <c r="B4" s="28" t="s">
        <v>2</v>
      </c>
      <c r="C4" s="24" t="s">
        <v>3</v>
      </c>
      <c r="D4" s="31" t="s">
        <v>4</v>
      </c>
      <c r="E4" s="28" t="s">
        <v>24</v>
      </c>
      <c r="F4" s="24" t="s">
        <v>43</v>
      </c>
    </row>
    <row r="5" spans="1:7" ht="45.75" customHeight="1" thickBot="1" x14ac:dyDescent="0.3">
      <c r="A5" s="25"/>
      <c r="B5" s="29"/>
      <c r="C5" s="25"/>
      <c r="D5" s="32"/>
      <c r="E5" s="29"/>
      <c r="F5" s="25"/>
    </row>
    <row r="6" spans="1:7" ht="15.75" x14ac:dyDescent="0.25">
      <c r="A6" s="6" t="s">
        <v>25</v>
      </c>
      <c r="B6" s="12" t="s">
        <v>5</v>
      </c>
      <c r="C6" s="7" t="s">
        <v>6</v>
      </c>
      <c r="D6" s="8">
        <v>1</v>
      </c>
      <c r="E6" s="8"/>
      <c r="F6" s="9">
        <f t="shared" ref="F6:F23" si="0">+D6*E6</f>
        <v>0</v>
      </c>
      <c r="G6" s="22"/>
    </row>
    <row r="7" spans="1:7" ht="15.75" x14ac:dyDescent="0.25">
      <c r="A7" s="6" t="s">
        <v>26</v>
      </c>
      <c r="B7" s="12" t="s">
        <v>7</v>
      </c>
      <c r="C7" s="7" t="s">
        <v>8</v>
      </c>
      <c r="D7" s="8">
        <v>0.2</v>
      </c>
      <c r="E7" s="8"/>
      <c r="F7" s="9">
        <f t="shared" si="0"/>
        <v>0</v>
      </c>
      <c r="G7" s="22"/>
    </row>
    <row r="8" spans="1:7" ht="15.75" x14ac:dyDescent="0.25">
      <c r="A8" s="6" t="s">
        <v>27</v>
      </c>
      <c r="B8" s="12" t="s">
        <v>9</v>
      </c>
      <c r="C8" s="7" t="s">
        <v>10</v>
      </c>
      <c r="D8" s="8">
        <v>261</v>
      </c>
      <c r="E8" s="8"/>
      <c r="F8" s="9">
        <f t="shared" si="0"/>
        <v>0</v>
      </c>
      <c r="G8" s="22"/>
    </row>
    <row r="9" spans="1:7" ht="15.75" x14ac:dyDescent="0.25">
      <c r="A9" s="6" t="s">
        <v>28</v>
      </c>
      <c r="B9" s="12" t="s">
        <v>45</v>
      </c>
      <c r="C9" s="7" t="s">
        <v>10</v>
      </c>
      <c r="D9" s="8">
        <f>578-D8</f>
        <v>317</v>
      </c>
      <c r="E9" s="8"/>
      <c r="F9" s="9">
        <f t="shared" si="0"/>
        <v>0</v>
      </c>
      <c r="G9" s="22"/>
    </row>
    <row r="10" spans="1:7" ht="15.75" x14ac:dyDescent="0.25">
      <c r="A10" s="6" t="s">
        <v>29</v>
      </c>
      <c r="B10" s="15" t="s">
        <v>44</v>
      </c>
      <c r="C10" s="10" t="s">
        <v>13</v>
      </c>
      <c r="D10" s="8">
        <v>59</v>
      </c>
      <c r="E10" s="8"/>
      <c r="F10" s="9">
        <f t="shared" si="0"/>
        <v>0</v>
      </c>
      <c r="G10" s="22"/>
    </row>
    <row r="11" spans="1:7" ht="15.75" x14ac:dyDescent="0.25">
      <c r="A11" s="6" t="s">
        <v>30</v>
      </c>
      <c r="B11" s="12" t="s">
        <v>12</v>
      </c>
      <c r="C11" s="10" t="s">
        <v>13</v>
      </c>
      <c r="D11" s="8">
        <v>59</v>
      </c>
      <c r="E11" s="8"/>
      <c r="F11" s="9">
        <f t="shared" si="0"/>
        <v>0</v>
      </c>
      <c r="G11" s="22"/>
    </row>
    <row r="12" spans="1:7" ht="15.75" x14ac:dyDescent="0.25">
      <c r="A12" s="6" t="s">
        <v>31</v>
      </c>
      <c r="B12" s="12" t="s">
        <v>48</v>
      </c>
      <c r="C12" s="10" t="s">
        <v>13</v>
      </c>
      <c r="D12" s="8">
        <v>20</v>
      </c>
      <c r="E12" s="8"/>
      <c r="F12" s="9">
        <f t="shared" si="0"/>
        <v>0</v>
      </c>
      <c r="G12" s="22"/>
    </row>
    <row r="13" spans="1:7" ht="15.75" x14ac:dyDescent="0.25">
      <c r="A13" s="6" t="s">
        <v>32</v>
      </c>
      <c r="B13" s="12" t="s">
        <v>14</v>
      </c>
      <c r="C13" s="10" t="s">
        <v>13</v>
      </c>
      <c r="D13" s="8">
        <v>12</v>
      </c>
      <c r="E13" s="8"/>
      <c r="F13" s="9">
        <f t="shared" si="0"/>
        <v>0</v>
      </c>
      <c r="G13" s="22"/>
    </row>
    <row r="14" spans="1:7" ht="15.75" x14ac:dyDescent="0.25">
      <c r="A14" s="6" t="s">
        <v>33</v>
      </c>
      <c r="B14" s="12" t="s">
        <v>15</v>
      </c>
      <c r="C14" s="10" t="s">
        <v>13</v>
      </c>
      <c r="D14" s="11">
        <v>18</v>
      </c>
      <c r="E14" s="11"/>
      <c r="F14" s="9">
        <f t="shared" si="0"/>
        <v>0</v>
      </c>
      <c r="G14" s="22"/>
    </row>
    <row r="15" spans="1:7" ht="15.75" customHeight="1" x14ac:dyDescent="0.25">
      <c r="A15" s="6" t="s">
        <v>34</v>
      </c>
      <c r="B15" s="12" t="s">
        <v>16</v>
      </c>
      <c r="C15" s="10" t="s">
        <v>11</v>
      </c>
      <c r="D15" s="11">
        <v>264</v>
      </c>
      <c r="E15" s="11"/>
      <c r="F15" s="9">
        <f t="shared" si="0"/>
        <v>0</v>
      </c>
      <c r="G15" s="22"/>
    </row>
    <row r="16" spans="1:7" ht="15.75" x14ac:dyDescent="0.25">
      <c r="A16" s="6" t="s">
        <v>49</v>
      </c>
      <c r="B16" s="12" t="s">
        <v>17</v>
      </c>
      <c r="C16" s="10" t="s">
        <v>13</v>
      </c>
      <c r="D16" s="11">
        <v>6.5</v>
      </c>
      <c r="E16" s="11"/>
      <c r="F16" s="9">
        <f t="shared" si="0"/>
        <v>0</v>
      </c>
      <c r="G16" s="22"/>
    </row>
    <row r="17" spans="1:7" ht="15.75" x14ac:dyDescent="0.25">
      <c r="A17" s="6" t="s">
        <v>35</v>
      </c>
      <c r="B17" s="12" t="s">
        <v>18</v>
      </c>
      <c r="C17" s="10" t="s">
        <v>11</v>
      </c>
      <c r="D17" s="11">
        <v>221</v>
      </c>
      <c r="E17" s="11"/>
      <c r="F17" s="9">
        <f t="shared" si="0"/>
        <v>0</v>
      </c>
      <c r="G17" s="22"/>
    </row>
    <row r="18" spans="1:7" ht="15.75" x14ac:dyDescent="0.25">
      <c r="A18" s="6" t="s">
        <v>36</v>
      </c>
      <c r="B18" s="12" t="s">
        <v>19</v>
      </c>
      <c r="C18" s="10" t="s">
        <v>10</v>
      </c>
      <c r="D18" s="11">
        <v>590</v>
      </c>
      <c r="E18" s="11"/>
      <c r="F18" s="9">
        <f t="shared" si="0"/>
        <v>0</v>
      </c>
      <c r="G18" s="22"/>
    </row>
    <row r="19" spans="1:7" ht="15.75" x14ac:dyDescent="0.25">
      <c r="A19" s="6" t="s">
        <v>37</v>
      </c>
      <c r="B19" s="12" t="s">
        <v>20</v>
      </c>
      <c r="C19" s="10" t="s">
        <v>10</v>
      </c>
      <c r="D19" s="11">
        <v>590</v>
      </c>
      <c r="E19" s="11"/>
      <c r="F19" s="9">
        <f t="shared" si="0"/>
        <v>0</v>
      </c>
      <c r="G19" s="22"/>
    </row>
    <row r="20" spans="1:7" ht="32.25" customHeight="1" x14ac:dyDescent="0.25">
      <c r="A20" s="6" t="s">
        <v>38</v>
      </c>
      <c r="B20" s="12" t="s">
        <v>21</v>
      </c>
      <c r="C20" s="10" t="s">
        <v>10</v>
      </c>
      <c r="D20" s="11">
        <v>259</v>
      </c>
      <c r="E20" s="11"/>
      <c r="F20" s="9">
        <f t="shared" si="0"/>
        <v>0</v>
      </c>
      <c r="G20" s="22"/>
    </row>
    <row r="21" spans="1:7" ht="35.25" customHeight="1" x14ac:dyDescent="0.25">
      <c r="A21" s="6" t="s">
        <v>39</v>
      </c>
      <c r="B21" s="13" t="s">
        <v>47</v>
      </c>
      <c r="C21" s="10" t="s">
        <v>10</v>
      </c>
      <c r="D21" s="11">
        <f>319+12</f>
        <v>331</v>
      </c>
      <c r="E21" s="11"/>
      <c r="F21" s="9">
        <f t="shared" ref="F21:F22" si="1">+D21*E21</f>
        <v>0</v>
      </c>
      <c r="G21" s="22"/>
    </row>
    <row r="22" spans="1:7" ht="14.25" customHeight="1" x14ac:dyDescent="0.25">
      <c r="A22" s="6" t="s">
        <v>40</v>
      </c>
      <c r="B22" s="12" t="s">
        <v>46</v>
      </c>
      <c r="C22" s="10" t="s">
        <v>42</v>
      </c>
      <c r="D22" s="11">
        <v>1</v>
      </c>
      <c r="E22" s="11"/>
      <c r="F22" s="9">
        <f t="shared" si="1"/>
        <v>0</v>
      </c>
      <c r="G22" s="22"/>
    </row>
    <row r="23" spans="1:7" ht="32.25" customHeight="1" x14ac:dyDescent="0.25">
      <c r="A23" s="6" t="s">
        <v>41</v>
      </c>
      <c r="B23" s="12" t="s">
        <v>50</v>
      </c>
      <c r="C23" s="10" t="s">
        <v>42</v>
      </c>
      <c r="D23" s="11">
        <v>7</v>
      </c>
      <c r="E23" s="11"/>
      <c r="F23" s="19">
        <f t="shared" si="0"/>
        <v>0</v>
      </c>
      <c r="G23" s="22"/>
    </row>
    <row r="24" spans="1:7" ht="20.25" customHeight="1" x14ac:dyDescent="0.3">
      <c r="A24" s="1"/>
      <c r="B24" s="14" t="s">
        <v>0</v>
      </c>
      <c r="C24" s="4" t="s">
        <v>0</v>
      </c>
      <c r="D24" s="26" t="s">
        <v>22</v>
      </c>
      <c r="E24" s="27"/>
      <c r="F24" s="20">
        <f>SUM(F6:F23)</f>
        <v>0</v>
      </c>
    </row>
    <row r="25" spans="1:7" ht="18.75" x14ac:dyDescent="0.3">
      <c r="A25" s="1"/>
      <c r="B25" s="16"/>
      <c r="C25" s="5"/>
      <c r="D25" s="26" t="s">
        <v>52</v>
      </c>
      <c r="E25" s="26"/>
      <c r="F25" s="21">
        <f>F24*1.23</f>
        <v>0</v>
      </c>
    </row>
    <row r="26" spans="1:7" ht="18.75" x14ac:dyDescent="0.3">
      <c r="A26" s="1"/>
      <c r="B26" s="17"/>
      <c r="C26" s="4"/>
      <c r="D26" s="26" t="s">
        <v>23</v>
      </c>
      <c r="E26" s="26"/>
      <c r="F26" s="20">
        <f>F24*0.23</f>
        <v>0</v>
      </c>
    </row>
    <row r="27" spans="1:7" ht="30" x14ac:dyDescent="0.25">
      <c r="B27" s="23" t="s">
        <v>53</v>
      </c>
    </row>
    <row r="28" spans="1:7" x14ac:dyDescent="0.25">
      <c r="E28" t="s">
        <v>55</v>
      </c>
    </row>
    <row r="29" spans="1:7" x14ac:dyDescent="0.25">
      <c r="A29" s="33" t="s">
        <v>56</v>
      </c>
      <c r="B29" s="33"/>
      <c r="C29" s="33"/>
      <c r="D29" s="33"/>
      <c r="E29" s="33"/>
      <c r="F29" s="33"/>
    </row>
  </sheetData>
  <mergeCells count="11">
    <mergeCell ref="A1:B1"/>
    <mergeCell ref="A4:A5"/>
    <mergeCell ref="B4:B5"/>
    <mergeCell ref="C4:C5"/>
    <mergeCell ref="D4:D5"/>
    <mergeCell ref="A29:F29"/>
    <mergeCell ref="F4:F5"/>
    <mergeCell ref="D24:E24"/>
    <mergeCell ref="D25:E25"/>
    <mergeCell ref="D26:E26"/>
    <mergeCell ref="E4:E5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</vt:lpstr>
      <vt:lpstr>Kalkulacja!Obszar_wydruku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Ziomek</dc:creator>
  <cp:lastModifiedBy>Anna Subocz-Wrotniak</cp:lastModifiedBy>
  <cp:lastPrinted>2026-07-23T07:05:24Z</cp:lastPrinted>
  <dcterms:created xsi:type="dcterms:W3CDTF">2015-06-05T18:19:34Z</dcterms:created>
  <dcterms:modified xsi:type="dcterms:W3CDTF">2026-08-19T11:08:30Z</dcterms:modified>
</cp:coreProperties>
</file>