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zetargi małe 2026\ZP 30-3 GK Modernizacja nawierzchni chodnika na wiadukcie ul. Krakowskiej\do publikacji e-Zamówienia\"/>
    </mc:Choice>
  </mc:AlternateContent>
  <xr:revisionPtr revIDLastSave="0" documentId="13_ncr:1_{57143B47-468E-4F41-8A19-7208B72BA2B7}" xr6:coauthVersionLast="47" xr6:coauthVersionMax="47" xr10:uidLastSave="{00000000-0000-0000-0000-000000000000}"/>
  <bookViews>
    <workbookView xWindow="28680" yWindow="-120" windowWidth="29040" windowHeight="15720" xr2:uid="{9F35D321-B332-4C2C-8B7C-8109A36B0D33}"/>
  </bookViews>
  <sheets>
    <sheet name="Kosztorys ofertowy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6" l="1"/>
  <c r="F18" i="6"/>
  <c r="F17" i="6"/>
  <c r="F16" i="6"/>
  <c r="F13" i="6"/>
  <c r="F12" i="6"/>
  <c r="F11" i="6"/>
  <c r="F10" i="6"/>
  <c r="F7" i="6"/>
  <c r="F22" i="6" l="1"/>
  <c r="F23" i="6" s="1"/>
  <c r="F24" i="6" s="1"/>
  <c r="F8" i="6"/>
  <c r="F9" i="6"/>
  <c r="F19" i="6" l="1"/>
  <c r="F20" i="6" l="1"/>
  <c r="F26" i="6" s="1"/>
  <c r="F25" i="6"/>
  <c r="F21" i="6" l="1"/>
  <c r="F27" i="6" s="1"/>
</calcChain>
</file>

<file path=xl/sharedStrings.xml><?xml version="1.0" encoding="utf-8"?>
<sst xmlns="http://schemas.openxmlformats.org/spreadsheetml/2006/main" count="46" uniqueCount="33">
  <si>
    <t>Obiekt</t>
  </si>
  <si>
    <t>Lp.</t>
  </si>
  <si>
    <t>Ilość</t>
  </si>
  <si>
    <t>Jedn.</t>
  </si>
  <si>
    <t>Cena jedn.
[zł netto]</t>
  </si>
  <si>
    <t>Wartość [zł netto]</t>
  </si>
  <si>
    <t>m2</t>
  </si>
  <si>
    <t>mb</t>
  </si>
  <si>
    <t>kpl.</t>
  </si>
  <si>
    <t>szt.</t>
  </si>
  <si>
    <t>VAT 23%:</t>
  </si>
  <si>
    <t>Rozbiórka starej nawierzchni chodnika.</t>
  </si>
  <si>
    <t>Przygotowanie podłoża poprzez odkucie luźnych części, wypiaskowanie, reprofilację ubytków oraz szlifowanie i wyrównanie betonu z zastosowaniem zapraw PCC (założono średnią grubość 1 cm).</t>
  </si>
  <si>
    <t>Wykonanie nawierzchni z żywicy grubości 3 mm.</t>
  </si>
  <si>
    <t>Naprawa przekryć rewizyjnych poprzez oczyszczenie wraz zabezpieczeniem zestawem nawierzchniowym jak wyżej.</t>
  </si>
  <si>
    <t>Naprawa dylatacji szczelnych bitumicznych szerokości 50 cm (na części chodnika).</t>
  </si>
  <si>
    <t>Lokalna naprawa (poprawa) kostki brukowej na dojściach do obiektu poprzez przebrukowanie.</t>
  </si>
  <si>
    <t>Projekt i wykonanie czasowej organizacji ruchu na czas robót.</t>
  </si>
  <si>
    <t>„Modernizacja nawierzchni chodnika poprzez jej wymianę na wiadukcie w ciągu ul. Krakowskiej w Skawinie nad linią kolejową nr 94 Kraków-Oświęcim”</t>
  </si>
  <si>
    <t xml:space="preserve">Wymiana osłon trakcyjnych </t>
  </si>
  <si>
    <t>RAZEM zł netto:</t>
  </si>
  <si>
    <t>RAZEM zł brutto:</t>
  </si>
  <si>
    <t>Zakres Prawa Opcji:</t>
  </si>
  <si>
    <t>Zakres podstawowy</t>
  </si>
  <si>
    <t>Zakres Prawa Opcji</t>
  </si>
  <si>
    <t>Łącznie</t>
  </si>
  <si>
    <t>6 (kol. 6=kol. 3 x kol. 5)</t>
  </si>
  <si>
    <t>KOSZTORYS OFERTOWY</t>
  </si>
  <si>
    <t>Załącznik nr 1.1</t>
  </si>
  <si>
    <r>
      <t xml:space="preserve">Wiadukt w ciągu ul. Krakowskiej w Skawinie - </t>
    </r>
    <r>
      <rPr>
        <b/>
        <sz val="11"/>
        <color theme="4"/>
        <rFont val="Calibri"/>
        <family val="2"/>
        <charset val="238"/>
        <scheme val="minor"/>
      </rPr>
      <t>strona lewa</t>
    </r>
  </si>
  <si>
    <r>
      <t>Z</t>
    </r>
    <r>
      <rPr>
        <sz val="10"/>
        <rFont val="Verdana"/>
        <family val="2"/>
        <charset val="238"/>
      </rPr>
      <t>abudowa przekrycia dylatacyjnego z blachy nierdzewnej na styku obiektu ze schodami komunikacyjnymi.</t>
    </r>
  </si>
  <si>
    <t>Zabezpieczenie antykorozyjne istniejących balustrad – poprzez oczyszczenie konstrukcji stalowej np. piaskowanie lub hydropiaskowanie, oczyszczenie ognisk korozji  wraz zabezpieczeniem zestawem malarskim o grubości min. 260 mikronów..</t>
  </si>
  <si>
    <r>
      <t>Z</t>
    </r>
    <r>
      <rPr>
        <sz val="10"/>
        <rFont val="Verdana"/>
        <family val="2"/>
        <charset val="238"/>
      </rPr>
      <t xml:space="preserve">abezpieczenie antykorozyjne istniejących słupów oświetlenia ulicznego – poprzez oczyszczenie wraz zabezpieczeniem zestawem malarskim o grubości min. 260 mikronów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</si>
</sst>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Symbol"/>
      <family val="1"/>
      <charset val="2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sz val="10"/>
      <name val="Verdana"/>
      <family val="2"/>
      <charset val="238"/>
    </font>
    <font>
      <b/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justify" vertical="center"/>
    </xf>
    <xf numFmtId="0" fontId="0" fillId="0" borderId="0" xfId="0" applyAlignment="1" applyProtection="1">
      <alignment vertical="center"/>
      <protection locked="0"/>
    </xf>
    <xf numFmtId="4" fontId="3" fillId="0" borderId="1" xfId="0" applyNumberFormat="1" applyFont="1" applyBorder="1" applyAlignment="1" applyProtection="1">
      <alignment horizontal="center" vertical="center"/>
      <protection locked="0"/>
    </xf>
    <xf numFmtId="44" fontId="3" fillId="0" borderId="6" xfId="1" applyFont="1" applyBorder="1" applyAlignment="1" applyProtection="1">
      <alignment vertical="center"/>
    </xf>
    <xf numFmtId="4" fontId="3" fillId="0" borderId="16" xfId="0" applyNumberFormat="1" applyFont="1" applyBorder="1" applyAlignment="1" applyProtection="1">
      <alignment horizontal="center" vertical="center"/>
      <protection locked="0"/>
    </xf>
    <xf numFmtId="44" fontId="3" fillId="0" borderId="17" xfId="1" applyFont="1" applyBorder="1" applyAlignment="1" applyProtection="1">
      <alignment vertical="center"/>
    </xf>
    <xf numFmtId="44" fontId="10" fillId="0" borderId="7" xfId="1" applyFont="1" applyBorder="1" applyAlignment="1" applyProtection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9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4" fontId="3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98AE6-6607-48B8-9F3A-ABBE3DDD8C34}">
  <dimension ref="A1:K27"/>
  <sheetViews>
    <sheetView tabSelected="1" view="pageBreakPreview" zoomScaleNormal="100" zoomScaleSheetLayoutView="100" workbookViewId="0">
      <selection activeCell="K15" sqref="K15"/>
    </sheetView>
  </sheetViews>
  <sheetFormatPr defaultRowHeight="15" x14ac:dyDescent="0.25"/>
  <cols>
    <col min="1" max="1" width="5" style="1" customWidth="1"/>
    <col min="2" max="2" width="52.7109375" style="1" customWidth="1"/>
    <col min="3" max="3" width="12.42578125" style="1" customWidth="1"/>
    <col min="4" max="4" width="5.7109375" style="1" bestFit="1" customWidth="1"/>
    <col min="5" max="5" width="14.28515625" style="1" customWidth="1"/>
    <col min="6" max="6" width="16.140625" style="1" customWidth="1"/>
    <col min="7" max="10" width="9.140625" style="1"/>
    <col min="11" max="11" width="76.140625" style="1" customWidth="1"/>
    <col min="12" max="16384" width="9.140625" style="1"/>
  </cols>
  <sheetData>
    <row r="1" spans="1:11" ht="25.5" customHeight="1" x14ac:dyDescent="0.25">
      <c r="A1" s="28" t="s">
        <v>28</v>
      </c>
      <c r="B1" s="28"/>
      <c r="C1" s="28"/>
      <c r="D1" s="28"/>
      <c r="E1" s="28"/>
      <c r="F1" s="28"/>
    </row>
    <row r="2" spans="1:11" ht="21" customHeight="1" x14ac:dyDescent="0.25">
      <c r="A2" s="40" t="s">
        <v>27</v>
      </c>
      <c r="B2" s="40"/>
      <c r="C2" s="40"/>
      <c r="D2" s="40"/>
      <c r="E2" s="40"/>
      <c r="F2" s="40"/>
    </row>
    <row r="3" spans="1:11" ht="34.15" customHeight="1" thickBot="1" x14ac:dyDescent="0.3">
      <c r="A3" s="41" t="s">
        <v>18</v>
      </c>
      <c r="B3" s="41"/>
      <c r="C3" s="41"/>
      <c r="D3" s="41"/>
      <c r="E3" s="41"/>
      <c r="F3" s="41"/>
    </row>
    <row r="4" spans="1:11" ht="38.450000000000003" customHeight="1" x14ac:dyDescent="0.25">
      <c r="A4" s="9" t="s">
        <v>1</v>
      </c>
      <c r="B4" s="10" t="s">
        <v>0</v>
      </c>
      <c r="C4" s="11" t="s">
        <v>2</v>
      </c>
      <c r="D4" s="11" t="s">
        <v>3</v>
      </c>
      <c r="E4" s="11" t="s">
        <v>4</v>
      </c>
      <c r="F4" s="12" t="s">
        <v>5</v>
      </c>
      <c r="K4" s="2"/>
    </row>
    <row r="5" spans="1:11" ht="12" customHeight="1" x14ac:dyDescent="0.25">
      <c r="A5" s="13">
        <v>1</v>
      </c>
      <c r="B5" s="14">
        <v>2</v>
      </c>
      <c r="C5" s="15">
        <v>3</v>
      </c>
      <c r="D5" s="15">
        <v>4</v>
      </c>
      <c r="E5" s="15">
        <v>5</v>
      </c>
      <c r="F5" s="16" t="s">
        <v>26</v>
      </c>
      <c r="K5" s="2"/>
    </row>
    <row r="6" spans="1:11" ht="21.75" customHeight="1" x14ac:dyDescent="0.25">
      <c r="A6" s="42" t="s">
        <v>29</v>
      </c>
      <c r="B6" s="43"/>
      <c r="C6" s="43"/>
      <c r="D6" s="43"/>
      <c r="E6" s="43"/>
      <c r="F6" s="44"/>
      <c r="K6" s="2"/>
    </row>
    <row r="7" spans="1:11" ht="19.5" customHeight="1" x14ac:dyDescent="0.25">
      <c r="A7" s="17">
        <v>1</v>
      </c>
      <c r="B7" s="18" t="s">
        <v>11</v>
      </c>
      <c r="C7" s="19">
        <v>439.3</v>
      </c>
      <c r="D7" s="20" t="s">
        <v>6</v>
      </c>
      <c r="E7" s="4"/>
      <c r="F7" s="5">
        <f>ROUND(C7*E7,2)</f>
        <v>0</v>
      </c>
    </row>
    <row r="8" spans="1:11" ht="57.75" customHeight="1" x14ac:dyDescent="0.25">
      <c r="A8" s="17">
        <v>2</v>
      </c>
      <c r="B8" s="18" t="s">
        <v>12</v>
      </c>
      <c r="C8" s="19">
        <v>439.3</v>
      </c>
      <c r="D8" s="20" t="s">
        <v>6</v>
      </c>
      <c r="E8" s="4"/>
      <c r="F8" s="5">
        <f t="shared" ref="F8:F13" si="0">ROUND(C8*E8,2)</f>
        <v>0</v>
      </c>
    </row>
    <row r="9" spans="1:11" ht="24.75" customHeight="1" x14ac:dyDescent="0.25">
      <c r="A9" s="17">
        <v>3</v>
      </c>
      <c r="B9" s="18" t="s">
        <v>13</v>
      </c>
      <c r="C9" s="19">
        <v>439.3</v>
      </c>
      <c r="D9" s="20" t="s">
        <v>6</v>
      </c>
      <c r="E9" s="4"/>
      <c r="F9" s="5">
        <f t="shared" si="0"/>
        <v>0</v>
      </c>
    </row>
    <row r="10" spans="1:11" ht="42.75" customHeight="1" x14ac:dyDescent="0.25">
      <c r="A10" s="17">
        <v>4</v>
      </c>
      <c r="B10" s="18" t="s">
        <v>14</v>
      </c>
      <c r="C10" s="19">
        <v>1.6</v>
      </c>
      <c r="D10" s="20" t="s">
        <v>6</v>
      </c>
      <c r="E10" s="4"/>
      <c r="F10" s="5">
        <f t="shared" si="0"/>
        <v>0</v>
      </c>
    </row>
    <row r="11" spans="1:11" ht="34.5" customHeight="1" x14ac:dyDescent="0.25">
      <c r="A11" s="17">
        <v>5</v>
      </c>
      <c r="B11" s="18" t="s">
        <v>15</v>
      </c>
      <c r="C11" s="19">
        <v>5.4</v>
      </c>
      <c r="D11" s="20" t="s">
        <v>7</v>
      </c>
      <c r="E11" s="4"/>
      <c r="F11" s="5">
        <f t="shared" si="0"/>
        <v>0</v>
      </c>
    </row>
    <row r="12" spans="1:11" ht="33" customHeight="1" x14ac:dyDescent="0.25">
      <c r="A12" s="17">
        <v>6</v>
      </c>
      <c r="B12" s="18" t="s">
        <v>16</v>
      </c>
      <c r="C12" s="19">
        <v>31</v>
      </c>
      <c r="D12" s="20" t="s">
        <v>6</v>
      </c>
      <c r="E12" s="4"/>
      <c r="F12" s="5">
        <f t="shared" si="0"/>
        <v>0</v>
      </c>
    </row>
    <row r="13" spans="1:11" ht="46.5" customHeight="1" x14ac:dyDescent="0.25">
      <c r="A13" s="17">
        <v>7</v>
      </c>
      <c r="B13" s="21" t="s">
        <v>30</v>
      </c>
      <c r="C13" s="19">
        <v>3</v>
      </c>
      <c r="D13" s="20" t="s">
        <v>7</v>
      </c>
      <c r="E13" s="4"/>
      <c r="F13" s="5">
        <f t="shared" si="0"/>
        <v>0</v>
      </c>
    </row>
    <row r="14" spans="1:11" ht="30" customHeight="1" x14ac:dyDescent="0.25">
      <c r="A14" s="17">
        <v>8</v>
      </c>
      <c r="B14" s="18" t="s">
        <v>17</v>
      </c>
      <c r="C14" s="19">
        <v>1</v>
      </c>
      <c r="D14" s="20" t="s">
        <v>8</v>
      </c>
      <c r="E14" s="4"/>
      <c r="F14" s="5">
        <f>ROUND(C14*E14,2)</f>
        <v>0</v>
      </c>
    </row>
    <row r="15" spans="1:11" ht="21.75" customHeight="1" x14ac:dyDescent="0.25">
      <c r="A15" s="42" t="s">
        <v>22</v>
      </c>
      <c r="B15" s="43"/>
      <c r="C15" s="43"/>
      <c r="D15" s="43"/>
      <c r="E15" s="43"/>
      <c r="F15" s="44"/>
    </row>
    <row r="16" spans="1:11" ht="63.75" x14ac:dyDescent="0.2">
      <c r="A16" s="17">
        <v>1</v>
      </c>
      <c r="B16" s="22" t="s">
        <v>31</v>
      </c>
      <c r="C16" s="19">
        <v>141.69999999999999</v>
      </c>
      <c r="D16" s="20" t="s">
        <v>7</v>
      </c>
      <c r="E16" s="4"/>
      <c r="F16" s="5">
        <f t="shared" ref="F16:F18" si="1">ROUND(C16*E16,2)</f>
        <v>0</v>
      </c>
    </row>
    <row r="17" spans="1:11" ht="59.25" customHeight="1" x14ac:dyDescent="0.2">
      <c r="A17" s="17">
        <v>2</v>
      </c>
      <c r="B17" s="23" t="s">
        <v>32</v>
      </c>
      <c r="C17" s="19">
        <v>4</v>
      </c>
      <c r="D17" s="20" t="s">
        <v>9</v>
      </c>
      <c r="E17" s="4"/>
      <c r="F17" s="5">
        <f t="shared" si="1"/>
        <v>0</v>
      </c>
      <c r="K17" s="3"/>
    </row>
    <row r="18" spans="1:11" ht="15.75" thickBot="1" x14ac:dyDescent="0.3">
      <c r="A18" s="24">
        <v>3</v>
      </c>
      <c r="B18" s="25" t="s">
        <v>19</v>
      </c>
      <c r="C18" s="26">
        <v>12</v>
      </c>
      <c r="D18" s="27" t="s">
        <v>7</v>
      </c>
      <c r="E18" s="6"/>
      <c r="F18" s="7">
        <f t="shared" si="1"/>
        <v>0</v>
      </c>
    </row>
    <row r="19" spans="1:11" ht="22.5" customHeight="1" thickBot="1" x14ac:dyDescent="0.3">
      <c r="A19" s="29" t="s">
        <v>23</v>
      </c>
      <c r="B19" s="30"/>
      <c r="C19" s="31"/>
      <c r="D19" s="38" t="s">
        <v>20</v>
      </c>
      <c r="E19" s="39"/>
      <c r="F19" s="8">
        <f>SUM(F7:F14)</f>
        <v>0</v>
      </c>
    </row>
    <row r="20" spans="1:11" ht="22.5" customHeight="1" thickBot="1" x14ac:dyDescent="0.3">
      <c r="A20" s="32"/>
      <c r="B20" s="33"/>
      <c r="C20" s="34"/>
      <c r="D20" s="38" t="s">
        <v>10</v>
      </c>
      <c r="E20" s="39"/>
      <c r="F20" s="8">
        <f>ROUND(F19*0.23,2)</f>
        <v>0</v>
      </c>
    </row>
    <row r="21" spans="1:11" ht="22.5" customHeight="1" thickBot="1" x14ac:dyDescent="0.3">
      <c r="A21" s="35"/>
      <c r="B21" s="36"/>
      <c r="C21" s="37"/>
      <c r="D21" s="38" t="s">
        <v>21</v>
      </c>
      <c r="E21" s="39"/>
      <c r="F21" s="8">
        <f>SUM(F19:F20)</f>
        <v>0</v>
      </c>
    </row>
    <row r="22" spans="1:11" ht="15.75" x14ac:dyDescent="0.25">
      <c r="A22" s="29" t="s">
        <v>24</v>
      </c>
      <c r="B22" s="30"/>
      <c r="C22" s="31"/>
      <c r="D22" s="38" t="s">
        <v>20</v>
      </c>
      <c r="E22" s="39"/>
      <c r="F22" s="8">
        <f>SUM(F16:F18)</f>
        <v>0</v>
      </c>
    </row>
    <row r="23" spans="1:11" ht="16.5" thickBot="1" x14ac:dyDescent="0.3">
      <c r="A23" s="32"/>
      <c r="B23" s="33"/>
      <c r="C23" s="34"/>
      <c r="D23" s="38" t="s">
        <v>10</v>
      </c>
      <c r="E23" s="39"/>
      <c r="F23" s="8">
        <f>ROUND(F22*0.23,2)</f>
        <v>0</v>
      </c>
    </row>
    <row r="24" spans="1:11" ht="16.5" thickBot="1" x14ac:dyDescent="0.3">
      <c r="A24" s="35"/>
      <c r="B24" s="36"/>
      <c r="C24" s="37"/>
      <c r="D24" s="38" t="s">
        <v>21</v>
      </c>
      <c r="E24" s="39"/>
      <c r="F24" s="8">
        <f>SUM(F22:F23)</f>
        <v>0</v>
      </c>
    </row>
    <row r="25" spans="1:11" ht="16.5" thickBot="1" x14ac:dyDescent="0.3">
      <c r="A25" s="29" t="s">
        <v>25</v>
      </c>
      <c r="B25" s="30"/>
      <c r="C25" s="31"/>
      <c r="D25" s="38" t="s">
        <v>20</v>
      </c>
      <c r="E25" s="39"/>
      <c r="F25" s="8">
        <f>F19+F22</f>
        <v>0</v>
      </c>
    </row>
    <row r="26" spans="1:11" ht="16.5" thickBot="1" x14ac:dyDescent="0.3">
      <c r="A26" s="32"/>
      <c r="B26" s="33"/>
      <c r="C26" s="34"/>
      <c r="D26" s="38" t="s">
        <v>10</v>
      </c>
      <c r="E26" s="39"/>
      <c r="F26" s="8">
        <f>F20+F23</f>
        <v>0</v>
      </c>
    </row>
    <row r="27" spans="1:11" ht="16.5" thickBot="1" x14ac:dyDescent="0.3">
      <c r="A27" s="35"/>
      <c r="B27" s="36"/>
      <c r="C27" s="37"/>
      <c r="D27" s="38" t="s">
        <v>21</v>
      </c>
      <c r="E27" s="39"/>
      <c r="F27" s="8">
        <f>F21+F24</f>
        <v>0</v>
      </c>
    </row>
  </sheetData>
  <sheetProtection algorithmName="SHA-512" hashValue="AYSJnA9sz/LVp8dymkVjjNo+QeXN7nQdXlXN3SH1c3sCl3LgatbVG93l+M9s6XOZXxc8j9pabMyrorPj5BTt8A==" saltValue="8xXrRVo1DKKtN+c6EQU8oQ==" spinCount="100000" sheet="1" objects="1" scenarios="1" formatRows="0"/>
  <mergeCells count="17">
    <mergeCell ref="A25:C27"/>
    <mergeCell ref="D25:E25"/>
    <mergeCell ref="D26:E26"/>
    <mergeCell ref="D27:E27"/>
    <mergeCell ref="A2:F2"/>
    <mergeCell ref="A3:F3"/>
    <mergeCell ref="A6:F6"/>
    <mergeCell ref="A15:F15"/>
    <mergeCell ref="A19:C21"/>
    <mergeCell ref="D19:E19"/>
    <mergeCell ref="D20:E20"/>
    <mergeCell ref="D21:E21"/>
    <mergeCell ref="A1:F1"/>
    <mergeCell ref="A22:C24"/>
    <mergeCell ref="D22:E22"/>
    <mergeCell ref="D23:E23"/>
    <mergeCell ref="D24:E24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92" orientation="landscape" verticalDpi="4294967293" r:id="rId1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Ciejka</dc:creator>
  <cp:lastModifiedBy>Anita Wrona</cp:lastModifiedBy>
  <cp:lastPrinted>2026-06-22T09:09:07Z</cp:lastPrinted>
  <dcterms:created xsi:type="dcterms:W3CDTF">2024-09-09T05:10:37Z</dcterms:created>
  <dcterms:modified xsi:type="dcterms:W3CDTF">2026-08-25T05:46:44Z</dcterms:modified>
</cp:coreProperties>
</file>