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3wszur\Desktop\Alicja 2026 r\P 10 P podst.  26 odbiór odpadów komunal\"/>
    </mc:Choice>
  </mc:AlternateContent>
  <xr:revisionPtr revIDLastSave="0" documentId="13_ncr:1_{ECEBEF23-1F8D-4ADE-9A60-958260B2ADDA}" xr6:coauthVersionLast="47" xr6:coauthVersionMax="47" xr10:uidLastSave="{00000000-0000-0000-0000-000000000000}"/>
  <bookViews>
    <workbookView xWindow="-120" yWindow="-120" windowWidth="29040" windowHeight="15720" xr2:uid="{40A3EC39-CC3A-084E-9E15-070DDAE038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" i="1" l="1"/>
  <c r="L50" i="1"/>
  <c r="L102" i="1"/>
  <c r="L100" i="1"/>
  <c r="L99" i="1"/>
  <c r="L98" i="1"/>
  <c r="L82" i="1"/>
  <c r="L81" i="1"/>
  <c r="L80" i="1"/>
  <c r="L79" i="1"/>
  <c r="L72" i="1"/>
  <c r="L91" i="1"/>
  <c r="L90" i="1"/>
  <c r="L92" i="1"/>
  <c r="L88" i="1"/>
  <c r="H92" i="1"/>
  <c r="H91" i="1"/>
  <c r="H90" i="1"/>
  <c r="H89" i="1"/>
  <c r="L89" i="1" s="1"/>
  <c r="H88" i="1"/>
  <c r="H82" i="1"/>
  <c r="H81" i="1"/>
  <c r="H80" i="1"/>
  <c r="H79" i="1"/>
  <c r="H78" i="1"/>
  <c r="L78" i="1" s="1"/>
  <c r="L93" i="1" l="1"/>
  <c r="N93" i="1" s="1"/>
  <c r="L83" i="1"/>
  <c r="N83" i="1" s="1"/>
  <c r="N107" i="1"/>
  <c r="N108" i="1"/>
  <c r="N109" i="1"/>
  <c r="N110" i="1"/>
  <c r="H69" i="1"/>
  <c r="L69" i="1" s="1"/>
  <c r="H20" i="1"/>
  <c r="L20" i="1" s="1"/>
  <c r="H19" i="1"/>
  <c r="L19" i="1" s="1"/>
  <c r="H21" i="1"/>
  <c r="L21" i="1" s="1"/>
  <c r="H22" i="1"/>
  <c r="L22" i="1" s="1"/>
  <c r="H8" i="1"/>
  <c r="L8" i="1" s="1"/>
  <c r="H9" i="1"/>
  <c r="L9" i="1" s="1"/>
  <c r="H10" i="1"/>
  <c r="L10" i="1" s="1"/>
  <c r="H11" i="1"/>
  <c r="L11" i="1" s="1"/>
  <c r="H12" i="1"/>
  <c r="L12" i="1" s="1"/>
  <c r="H18" i="1"/>
  <c r="L18" i="1" s="1"/>
  <c r="H28" i="1"/>
  <c r="L28" i="1" s="1"/>
  <c r="H29" i="1"/>
  <c r="L29" i="1" s="1"/>
  <c r="H30" i="1"/>
  <c r="L30" i="1" s="1"/>
  <c r="H102" i="1"/>
  <c r="H101" i="1"/>
  <c r="L101" i="1" s="1"/>
  <c r="H100" i="1"/>
  <c r="H99" i="1"/>
  <c r="H98" i="1"/>
  <c r="H72" i="1"/>
  <c r="H71" i="1"/>
  <c r="L71" i="1" s="1"/>
  <c r="H70" i="1"/>
  <c r="L70" i="1" s="1"/>
  <c r="H68" i="1"/>
  <c r="L68" i="1" s="1"/>
  <c r="H62" i="1"/>
  <c r="L62" i="1" s="1"/>
  <c r="H61" i="1"/>
  <c r="L61" i="1" s="1"/>
  <c r="H60" i="1"/>
  <c r="L60" i="1" s="1"/>
  <c r="H59" i="1"/>
  <c r="L59" i="1" s="1"/>
  <c r="H58" i="1"/>
  <c r="L58" i="1" s="1"/>
  <c r="H52" i="1"/>
  <c r="L52" i="1" s="1"/>
  <c r="H51" i="1"/>
  <c r="H50" i="1"/>
  <c r="H49" i="1"/>
  <c r="L49" i="1" s="1"/>
  <c r="H48" i="1"/>
  <c r="L48" i="1" s="1"/>
  <c r="H42" i="1"/>
  <c r="L42" i="1" s="1"/>
  <c r="H41" i="1"/>
  <c r="L41" i="1" s="1"/>
  <c r="H40" i="1"/>
  <c r="L40" i="1" s="1"/>
  <c r="H39" i="1"/>
  <c r="L39" i="1" s="1"/>
  <c r="H38" i="1"/>
  <c r="L38" i="1" s="1"/>
  <c r="H32" i="1"/>
  <c r="L32" i="1" s="1"/>
  <c r="H31" i="1"/>
  <c r="L31" i="1" s="1"/>
  <c r="N111" i="1" l="1"/>
  <c r="L103" i="1"/>
  <c r="N103" i="1" s="1"/>
  <c r="L73" i="1"/>
  <c r="N73" i="1" s="1"/>
  <c r="L63" i="1"/>
  <c r="N63" i="1" s="1"/>
  <c r="L53" i="1"/>
  <c r="N53" i="1" s="1"/>
  <c r="L43" i="1"/>
  <c r="L33" i="1"/>
  <c r="L23" i="1"/>
  <c r="N23" i="1" s="1"/>
  <c r="L13" i="1"/>
  <c r="L104" i="1" l="1"/>
  <c r="L112" i="1" s="1"/>
  <c r="N13" i="1"/>
  <c r="N43" i="1"/>
  <c r="N33" i="1"/>
  <c r="N112" i="1" l="1"/>
  <c r="P112" i="1" s="1"/>
  <c r="N104" i="1"/>
</calcChain>
</file>

<file path=xl/sharedStrings.xml><?xml version="1.0" encoding="utf-8"?>
<sst xmlns="http://schemas.openxmlformats.org/spreadsheetml/2006/main" count="240" uniqueCount="72">
  <si>
    <t>Miejsce powstawania odpadów oraz frakcja</t>
  </si>
  <si>
    <t>Pawilon III, ul. Orla 4</t>
  </si>
  <si>
    <t>Papier</t>
  </si>
  <si>
    <t>Metale i tworzywa sztuczne</t>
  </si>
  <si>
    <t>Szkło</t>
  </si>
  <si>
    <t>BIO</t>
  </si>
  <si>
    <t>Zmieszane</t>
  </si>
  <si>
    <t>Rodzaj pojemnika i ilość</t>
  </si>
  <si>
    <t>110/120</t>
  </si>
  <si>
    <t xml:space="preserve">Razem </t>
  </si>
  <si>
    <t>x</t>
  </si>
  <si>
    <t>Sporządził: Alicja Chrzanowska</t>
  </si>
  <si>
    <t xml:space="preserve"> </t>
  </si>
  <si>
    <t xml:space="preserve">                 </t>
  </si>
  <si>
    <t>Załącznik nr 3 do SWZ</t>
  </si>
  <si>
    <t>..............................................................................</t>
  </si>
  <si>
    <t>cena; wartość w zł,00</t>
  </si>
  <si>
    <t>Cena netto za jednoraz.  opróznienie pojemnika</t>
  </si>
  <si>
    <t>Ilość   m - cy</t>
  </si>
  <si>
    <t>Wartość brutto</t>
  </si>
  <si>
    <t>Wartość netto</t>
  </si>
  <si>
    <t xml:space="preserve">Wykaz miejsc odbioru zgromadzonych odpadów komunalnych  wg rodzajów ich wytwarzania </t>
  </si>
  <si>
    <t xml:space="preserve">1.      Odpady zmieszane – jeden raz w tygodniu; </t>
  </si>
  <si>
    <t xml:space="preserve">5.      BIO – jeden raz w tygodniu </t>
  </si>
  <si>
    <t>I.</t>
  </si>
  <si>
    <t>II.</t>
  </si>
  <si>
    <t>III.</t>
  </si>
  <si>
    <t>IV.</t>
  </si>
  <si>
    <t>V.</t>
  </si>
  <si>
    <t>VI.</t>
  </si>
  <si>
    <t xml:space="preserve">VII. </t>
  </si>
  <si>
    <t xml:space="preserve">Kwota VAT </t>
  </si>
  <si>
    <r>
      <t xml:space="preserve">Uwagi: </t>
    </r>
    <r>
      <rPr>
        <b/>
        <sz val="11"/>
        <color theme="1"/>
        <rFont val="Arial"/>
        <family val="2"/>
        <charset val="238"/>
      </rPr>
      <t xml:space="preserve">I. </t>
    </r>
    <r>
      <rPr>
        <sz val="11"/>
        <color theme="1"/>
        <rFont val="Arial"/>
        <family val="2"/>
        <charset val="238"/>
      </rPr>
      <t>Wartość oferty wg cen jednostkowych, miesięcznych za pojemnik obejmuje okres 24 miesięcy .</t>
    </r>
  </si>
  <si>
    <t xml:space="preserve">Częstotliwość odbioru odpadów w ciągu miesiąca x pojemnik </t>
  </si>
  <si>
    <t>ILOŚĆ ( częstotliwość odbioru x pojemnik )</t>
  </si>
  <si>
    <t>Pawilon III, ul. Orla 3</t>
  </si>
  <si>
    <t xml:space="preserve">Pawilon I, ul. Jadwigi 2 </t>
  </si>
  <si>
    <t xml:space="preserve">Pawilon II, ul. Jadwigi 2A </t>
  </si>
  <si>
    <t xml:space="preserve">Willa A, ul. Parkowa 21 </t>
  </si>
  <si>
    <t xml:space="preserve">Budynek administracyjny, ul. Jadwigi 1 </t>
  </si>
  <si>
    <t xml:space="preserve">Basen Kąpielowy, Marii Skłodowskiej - Curie 1 </t>
  </si>
  <si>
    <t xml:space="preserve">KORTY, ul. Leśna ( sezon od m-ca V-X ) </t>
  </si>
  <si>
    <t xml:space="preserve">Ogółem ( wartość przenieść do formularza ofertowego ) </t>
  </si>
  <si>
    <t>VIII.</t>
  </si>
  <si>
    <t>Ilość m - cy</t>
  </si>
  <si>
    <t>110 / 120</t>
  </si>
  <si>
    <t>Usługi dodatkowe w zakresie jednorazowego odbioru odpadów komunalnych</t>
  </si>
  <si>
    <t xml:space="preserve">ZA POJEMNIK 1100 L dla każdej frakcji  wg ceny jedsnostkowej za jednorazowy odbiór          </t>
  </si>
  <si>
    <t>ZA ODBIÓR ODPADOÓW WIELOGABARYTOWYCH wg ceny jednostkowej za jednorazowy odbiór ( mebnle: wanny zabiegowe akrylowe; kabiny prysznicowe  PCV + szklo; elementy gabarytowe PCV)</t>
  </si>
  <si>
    <t>1.</t>
  </si>
  <si>
    <t>2.</t>
  </si>
  <si>
    <t>3.</t>
  </si>
  <si>
    <t>4.</t>
  </si>
  <si>
    <t xml:space="preserve">4.      Tworzywa sztuczne – co drugi tydzień  </t>
  </si>
  <si>
    <t xml:space="preserve">3.      Papier i tektura - co drugi tydzień </t>
  </si>
  <si>
    <r>
      <t xml:space="preserve"> </t>
    </r>
    <r>
      <rPr>
        <b/>
        <sz val="11"/>
        <color theme="1"/>
        <rFont val="Arial"/>
        <family val="2"/>
        <charset val="238"/>
      </rPr>
      <t>II.</t>
    </r>
    <r>
      <rPr>
        <sz val="11"/>
        <color theme="1"/>
        <rFont val="Arial"/>
        <family val="2"/>
        <charset val="238"/>
      </rPr>
      <t xml:space="preserve"> Odpady gromadzone są 5 pięciu frakcjach a częstotliwość ich wywozu pozostaje tak jak skazano poniżej : </t>
    </r>
  </si>
  <si>
    <r>
      <t xml:space="preserve">       </t>
    </r>
    <r>
      <rPr>
        <b/>
        <sz val="11"/>
        <color theme="1"/>
        <rFont val="Arial"/>
        <family val="2"/>
        <charset val="238"/>
      </rPr>
      <t xml:space="preserve">  RAZEM </t>
    </r>
  </si>
  <si>
    <t xml:space="preserve">Ogółem za odbiór zgodny z harmonogramen </t>
  </si>
  <si>
    <t>2.      Szkło – jeden raz w miesiącu ( średnio co 30 dni )</t>
  </si>
  <si>
    <t xml:space="preserve">ZA ODBIÓR KONTENERA  o poj.  7 m³ na odpady zmieszane; zielone i liście wg ceny jednostkowej za jednorazowy odbiór </t>
  </si>
  <si>
    <t xml:space="preserve">ZA ODBIÓR KONTENERA  o poj.  7 m³ na odpady budowlane i rozbiórkowe wg ceny jednostkowej za jednorazowy odbiór </t>
  </si>
  <si>
    <t>Wartość netto za miesiąc (ilość pojem. x częstotl. x cena)</t>
  </si>
  <si>
    <t>Wartość netto za miesiąc (ilość pojem. x częstotl.  x cena)</t>
  </si>
  <si>
    <r>
      <t xml:space="preserve">Wykonawca, </t>
    </r>
    <r>
      <rPr>
        <sz val="11"/>
        <color rgb="FFFF0000"/>
        <rFont val="Arial"/>
        <family val="2"/>
        <charset val="238"/>
      </rPr>
      <t xml:space="preserve">elektroniczny podpis </t>
    </r>
    <r>
      <rPr>
        <sz val="11"/>
        <color rgb="FF000000"/>
        <rFont val="Arial"/>
        <family val="2"/>
        <charset val="238"/>
      </rPr>
      <t xml:space="preserve">( zaufany; osobisty; kwalifikowany)  </t>
    </r>
  </si>
  <si>
    <r>
      <t xml:space="preserve">Nr sprawy: </t>
    </r>
    <r>
      <rPr>
        <b/>
        <sz val="11"/>
        <color rgb="FF000000"/>
        <rFont val="Arial"/>
        <family val="2"/>
        <charset val="238"/>
      </rPr>
      <t xml:space="preserve">przetarg podstawowy </t>
    </r>
    <r>
      <rPr>
        <b/>
        <sz val="11"/>
        <color theme="1"/>
        <rFont val="Arial"/>
        <family val="2"/>
        <charset val="238"/>
      </rPr>
      <t xml:space="preserve">- postępowanie Nr 10 </t>
    </r>
    <r>
      <rPr>
        <b/>
        <sz val="11"/>
        <color rgb="FF000000"/>
        <rFont val="Arial"/>
        <family val="2"/>
        <charset val="238"/>
      </rPr>
      <t>/ P podst. / 26</t>
    </r>
  </si>
  <si>
    <t>IX.</t>
  </si>
  <si>
    <t>X.</t>
  </si>
  <si>
    <t xml:space="preserve">KLUB Wojskowy, ul. Leśna 2 ( od stycznia 2028 r.  ) </t>
  </si>
  <si>
    <t xml:space="preserve">Budynek CECYLIA, ul. Orla 1 ( od stycznia 2028 r.  ) </t>
  </si>
  <si>
    <t>Ilość  m - cy</t>
  </si>
  <si>
    <t>Wycenił: ….......................................</t>
  </si>
  <si>
    <r>
      <t xml:space="preserve">Nazwa Wykonawcy </t>
    </r>
    <r>
      <rPr>
        <sz val="11"/>
        <color rgb="FFFF0000"/>
        <rFont val="Arial"/>
        <family val="2"/>
        <charset val="238"/>
      </rPr>
      <t>…................. ( należy wpisać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</si>
</sst>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 indent="4"/>
    </xf>
    <xf numFmtId="0" fontId="5" fillId="0" borderId="0" xfId="0" applyFont="1" applyAlignment="1">
      <alignment horizontal="left" vertical="center" indent="4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 indent="15"/>
    </xf>
    <xf numFmtId="0" fontId="5" fillId="0" borderId="8" xfId="0" applyFont="1" applyBorder="1" applyAlignment="1">
      <alignment vertical="center" wrapText="1"/>
    </xf>
    <xf numFmtId="0" fontId="5" fillId="0" borderId="19" xfId="0" applyFont="1" applyBorder="1"/>
    <xf numFmtId="0" fontId="6" fillId="0" borderId="2" xfId="0" applyFont="1" applyBorder="1" applyAlignment="1">
      <alignment horizontal="center"/>
    </xf>
    <xf numFmtId="0" fontId="6" fillId="0" borderId="20" xfId="0" applyFont="1" applyBorder="1" applyAlignment="1">
      <alignment horizontal="center" wrapText="1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wrapText="1"/>
    </xf>
    <xf numFmtId="0" fontId="6" fillId="0" borderId="18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21" xfId="0" applyFont="1" applyBorder="1"/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" fontId="6" fillId="0" borderId="4" xfId="0" applyNumberFormat="1" applyFont="1" applyBorder="1"/>
    <xf numFmtId="2" fontId="6" fillId="0" borderId="21" xfId="0" applyNumberFormat="1" applyFont="1" applyBorder="1"/>
    <xf numFmtId="0" fontId="6" fillId="0" borderId="19" xfId="0" applyFont="1" applyBorder="1"/>
    <xf numFmtId="0" fontId="6" fillId="0" borderId="2" xfId="0" applyFont="1" applyBorder="1"/>
    <xf numFmtId="0" fontId="6" fillId="0" borderId="20" xfId="0" applyFont="1" applyBorder="1"/>
    <xf numFmtId="2" fontId="6" fillId="0" borderId="2" xfId="0" applyNumberFormat="1" applyFont="1" applyBorder="1"/>
    <xf numFmtId="0" fontId="6" fillId="0" borderId="17" xfId="0" applyFont="1" applyBorder="1"/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/>
    <xf numFmtId="0" fontId="6" fillId="0" borderId="26" xfId="0" applyFont="1" applyBorder="1"/>
    <xf numFmtId="0" fontId="6" fillId="0" borderId="14" xfId="0" applyFont="1" applyBorder="1"/>
    <xf numFmtId="2" fontId="6" fillId="0" borderId="22" xfId="0" applyNumberFormat="1" applyFont="1" applyBorder="1"/>
    <xf numFmtId="2" fontId="6" fillId="0" borderId="26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16" xfId="0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2" fontId="6" fillId="0" borderId="23" xfId="0" applyNumberFormat="1" applyFont="1" applyBorder="1"/>
    <xf numFmtId="0" fontId="6" fillId="0" borderId="28" xfId="0" applyFont="1" applyBorder="1"/>
    <xf numFmtId="0" fontId="6" fillId="0" borderId="1" xfId="0" applyFont="1" applyBorder="1"/>
    <xf numFmtId="2" fontId="5" fillId="0" borderId="24" xfId="0" applyNumberFormat="1" applyFont="1" applyBorder="1" applyAlignment="1">
      <alignment horizontal="center"/>
    </xf>
    <xf numFmtId="0" fontId="5" fillId="0" borderId="19" xfId="0" applyFont="1" applyBorder="1" applyAlignment="1">
      <alignment wrapText="1"/>
    </xf>
    <xf numFmtId="2" fontId="6" fillId="0" borderId="12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9" fontId="6" fillId="0" borderId="23" xfId="0" applyNumberFormat="1" applyFont="1" applyBorder="1"/>
    <xf numFmtId="0" fontId="6" fillId="0" borderId="24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0" applyNumberFormat="1" applyFont="1"/>
    <xf numFmtId="2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2" fontId="6" fillId="0" borderId="16" xfId="0" applyNumberFormat="1" applyFont="1" applyBorder="1"/>
    <xf numFmtId="2" fontId="5" fillId="0" borderId="16" xfId="0" applyNumberFormat="1" applyFont="1" applyBorder="1"/>
    <xf numFmtId="2" fontId="5" fillId="0" borderId="2" xfId="0" applyNumberFormat="1" applyFont="1" applyBorder="1"/>
    <xf numFmtId="0" fontId="5" fillId="0" borderId="23" xfId="0" applyFont="1" applyBorder="1" applyAlignment="1">
      <alignment horizontal="right"/>
    </xf>
    <xf numFmtId="0" fontId="5" fillId="0" borderId="28" xfId="0" applyFont="1" applyBorder="1"/>
    <xf numFmtId="0" fontId="5" fillId="0" borderId="5" xfId="0" applyFont="1" applyBorder="1"/>
    <xf numFmtId="2" fontId="5" fillId="0" borderId="5" xfId="0" applyNumberFormat="1" applyFont="1" applyBorder="1"/>
    <xf numFmtId="2" fontId="5" fillId="0" borderId="23" xfId="0" applyNumberFormat="1" applyFont="1" applyBorder="1"/>
    <xf numFmtId="0" fontId="5" fillId="0" borderId="0" xfId="0" applyFont="1" applyAlignment="1">
      <alignment horizontal="center"/>
    </xf>
    <xf numFmtId="0" fontId="1" fillId="0" borderId="0" xfId="0" applyFont="1"/>
    <xf numFmtId="9" fontId="5" fillId="0" borderId="15" xfId="1" applyFont="1" applyBorder="1"/>
    <xf numFmtId="2" fontId="5" fillId="0" borderId="31" xfId="0" applyNumberFormat="1" applyFont="1" applyBorder="1"/>
    <xf numFmtId="0" fontId="6" fillId="0" borderId="42" xfId="0" applyFont="1" applyBorder="1" applyAlignment="1">
      <alignment horizontal="center" vertical="center"/>
    </xf>
    <xf numFmtId="2" fontId="6" fillId="0" borderId="11" xfId="0" applyNumberFormat="1" applyFont="1" applyBorder="1"/>
    <xf numFmtId="9" fontId="6" fillId="0" borderId="11" xfId="0" applyNumberFormat="1" applyFont="1" applyBorder="1"/>
    <xf numFmtId="0" fontId="6" fillId="0" borderId="36" xfId="0" applyFont="1" applyBorder="1"/>
    <xf numFmtId="1" fontId="6" fillId="0" borderId="4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43" xfId="0" applyFont="1" applyBorder="1"/>
    <xf numFmtId="0" fontId="5" fillId="0" borderId="45" xfId="0" applyFont="1" applyBorder="1"/>
    <xf numFmtId="0" fontId="5" fillId="0" borderId="23" xfId="0" applyFont="1" applyBorder="1"/>
    <xf numFmtId="0" fontId="6" fillId="0" borderId="23" xfId="0" applyFont="1" applyBorder="1" applyAlignment="1">
      <alignment horizontal="center"/>
    </xf>
    <xf numFmtId="0" fontId="6" fillId="0" borderId="5" xfId="0" applyFont="1" applyBorder="1"/>
    <xf numFmtId="2" fontId="6" fillId="0" borderId="45" xfId="0" applyNumberFormat="1" applyFont="1" applyBorder="1"/>
    <xf numFmtId="0" fontId="5" fillId="0" borderId="20" xfId="0" applyFont="1" applyBorder="1"/>
    <xf numFmtId="0" fontId="5" fillId="0" borderId="33" xfId="0" applyFont="1" applyBorder="1"/>
    <xf numFmtId="2" fontId="5" fillId="0" borderId="25" xfId="0" applyNumberFormat="1" applyFont="1" applyBorder="1"/>
    <xf numFmtId="1" fontId="5" fillId="0" borderId="5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43" xfId="0" applyFont="1" applyBorder="1"/>
    <xf numFmtId="0" fontId="5" fillId="0" borderId="23" xfId="0" applyFont="1" applyBorder="1" applyAlignment="1">
      <alignment horizontal="center"/>
    </xf>
    <xf numFmtId="2" fontId="5" fillId="0" borderId="45" xfId="0" applyNumberFormat="1" applyFont="1" applyBorder="1"/>
    <xf numFmtId="0" fontId="6" fillId="0" borderId="23" xfId="0" applyFont="1" applyBorder="1" applyAlignment="1">
      <alignment horizontal="right"/>
    </xf>
    <xf numFmtId="0" fontId="6" fillId="0" borderId="40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right"/>
    </xf>
    <xf numFmtId="0" fontId="6" fillId="0" borderId="9" xfId="0" applyFont="1" applyBorder="1"/>
    <xf numFmtId="2" fontId="6" fillId="0" borderId="9" xfId="0" applyNumberFormat="1" applyFont="1" applyBorder="1"/>
    <xf numFmtId="0" fontId="6" fillId="0" borderId="46" xfId="0" applyFont="1" applyBorder="1"/>
    <xf numFmtId="0" fontId="5" fillId="0" borderId="39" xfId="0" applyFont="1" applyBorder="1"/>
    <xf numFmtId="0" fontId="5" fillId="0" borderId="15" xfId="0" applyFont="1" applyBorder="1" applyAlignment="1">
      <alignment horizontal="right"/>
    </xf>
    <xf numFmtId="0" fontId="5" fillId="0" borderId="47" xfId="0" applyFont="1" applyBorder="1"/>
    <xf numFmtId="0" fontId="5" fillId="0" borderId="48" xfId="0" applyFont="1" applyBorder="1"/>
    <xf numFmtId="2" fontId="5" fillId="0" borderId="48" xfId="0" applyNumberFormat="1" applyFont="1" applyBorder="1"/>
    <xf numFmtId="2" fontId="5" fillId="0" borderId="39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2" fontId="5" fillId="0" borderId="15" xfId="0" applyNumberFormat="1" applyFont="1" applyBorder="1"/>
    <xf numFmtId="1" fontId="6" fillId="0" borderId="45" xfId="0" applyNumberFormat="1" applyFont="1" applyBorder="1" applyAlignment="1">
      <alignment horizontal="center"/>
    </xf>
    <xf numFmtId="2" fontId="5" fillId="0" borderId="24" xfId="0" applyNumberFormat="1" applyFont="1" applyBorder="1"/>
    <xf numFmtId="0" fontId="6" fillId="0" borderId="20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2" fontId="5" fillId="0" borderId="0" xfId="0" applyNumberFormat="1" applyFont="1"/>
    <xf numFmtId="9" fontId="6" fillId="0" borderId="22" xfId="0" applyNumberFormat="1" applyFont="1" applyBorder="1"/>
    <xf numFmtId="0" fontId="6" fillId="0" borderId="0" xfId="0" applyFont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horizontal="right"/>
    </xf>
    <xf numFmtId="0" fontId="6" fillId="0" borderId="34" xfId="0" applyFont="1" applyBorder="1"/>
    <xf numFmtId="2" fontId="6" fillId="0" borderId="34" xfId="0" applyNumberFormat="1" applyFont="1" applyBorder="1"/>
    <xf numFmtId="2" fontId="5" fillId="0" borderId="29" xfId="0" applyNumberFormat="1" applyFont="1" applyBorder="1" applyAlignment="1">
      <alignment horizontal="center"/>
    </xf>
    <xf numFmtId="1" fontId="6" fillId="0" borderId="25" xfId="0" applyNumberFormat="1" applyFont="1" applyBorder="1" applyAlignment="1">
      <alignment horizontal="center"/>
    </xf>
    <xf numFmtId="2" fontId="6" fillId="0" borderId="13" xfId="0" applyNumberFormat="1" applyFont="1" applyBorder="1"/>
    <xf numFmtId="9" fontId="6" fillId="0" borderId="13" xfId="0" applyNumberFormat="1" applyFont="1" applyBorder="1"/>
    <xf numFmtId="0" fontId="6" fillId="0" borderId="52" xfId="0" applyFont="1" applyBorder="1"/>
    <xf numFmtId="0" fontId="6" fillId="0" borderId="20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 textRotation="90" wrapText="1"/>
    </xf>
    <xf numFmtId="0" fontId="5" fillId="0" borderId="4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textRotation="90" wrapText="1"/>
    </xf>
    <xf numFmtId="0" fontId="5" fillId="0" borderId="14" xfId="0" applyFont="1" applyBorder="1" applyAlignment="1">
      <alignment horizontal="left" vertical="center" textRotation="90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37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left" vertical="center" textRotation="90" wrapText="1"/>
    </xf>
    <xf numFmtId="0" fontId="5" fillId="0" borderId="37" xfId="0" applyFont="1" applyBorder="1" applyAlignment="1">
      <alignment horizontal="left" vertical="center" textRotation="90" wrapText="1"/>
    </xf>
    <xf numFmtId="0" fontId="5" fillId="0" borderId="1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textRotation="90" wrapText="1"/>
    </xf>
    <xf numFmtId="0" fontId="5" fillId="0" borderId="39" xfId="0" applyFont="1" applyBorder="1" applyAlignment="1">
      <alignment horizontal="center" vertical="center" textRotation="90" wrapText="1"/>
    </xf>
    <xf numFmtId="0" fontId="5" fillId="0" borderId="35" xfId="0" applyFont="1" applyBorder="1" applyAlignment="1">
      <alignment horizontal="left" wrapText="1"/>
    </xf>
    <xf numFmtId="0" fontId="5" fillId="0" borderId="34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center" textRotation="90" wrapText="1"/>
    </xf>
    <xf numFmtId="0" fontId="5" fillId="0" borderId="15" xfId="0" applyFont="1" applyBorder="1" applyAlignment="1">
      <alignment horizontal="left" vertical="center" textRotation="90" wrapText="1"/>
    </xf>
    <xf numFmtId="0" fontId="6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6" fillId="0" borderId="4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49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2" fillId="0" borderId="0" xfId="0" applyFont="1" applyAlignment="1">
      <alignment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81E2-F138-3446-9A56-419E759E0A0D}">
  <dimension ref="B1:P129"/>
  <sheetViews>
    <sheetView tabSelected="1" zoomScaleNormal="100" workbookViewId="0">
      <selection activeCell="W91" sqref="W91"/>
    </sheetView>
  </sheetViews>
  <sheetFormatPr defaultColWidth="11" defaultRowHeight="15.75" x14ac:dyDescent="0.25"/>
  <cols>
    <col min="1" max="1" width="2.625" customWidth="1"/>
    <col min="2" max="2" width="4" customWidth="1"/>
    <col min="3" max="3" width="23.75" customWidth="1"/>
    <col min="4" max="5" width="5" customWidth="1"/>
    <col min="6" max="6" width="5.375" customWidth="1"/>
    <col min="7" max="7" width="10.125" customWidth="1"/>
    <col min="8" max="8" width="8.875" customWidth="1"/>
    <col min="9" max="9" width="7" customWidth="1"/>
    <col min="10" max="10" width="6.125" customWidth="1"/>
    <col min="11" max="11" width="7.5" customWidth="1"/>
    <col min="12" max="12" width="9" customWidth="1"/>
    <col min="13" max="13" width="7" customWidth="1"/>
    <col min="14" max="14" width="10.125" customWidth="1"/>
    <col min="15" max="15" width="8.625" customWidth="1"/>
    <col min="16" max="16" width="11.25" customWidth="1"/>
  </cols>
  <sheetData>
    <row r="1" spans="2:16" x14ac:dyDescent="0.25">
      <c r="B1" s="4"/>
      <c r="C1" s="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2:16" x14ac:dyDescent="0.25">
      <c r="B2" s="4"/>
      <c r="C2" s="3" t="s">
        <v>71</v>
      </c>
      <c r="D2" s="4"/>
      <c r="E2" s="4"/>
      <c r="F2" s="4"/>
      <c r="G2" s="4"/>
      <c r="H2" s="4"/>
      <c r="I2" s="4"/>
      <c r="J2" s="4"/>
      <c r="K2" s="7" t="s">
        <v>12</v>
      </c>
      <c r="L2" s="4"/>
      <c r="M2" s="4" t="s">
        <v>14</v>
      </c>
      <c r="N2" s="4"/>
      <c r="O2" s="4"/>
      <c r="P2" s="4"/>
    </row>
    <row r="3" spans="2:16" x14ac:dyDescent="0.25">
      <c r="B3" s="4"/>
      <c r="C3" s="8" t="s">
        <v>13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18" x14ac:dyDescent="0.25">
      <c r="B4" s="4"/>
      <c r="C4" s="172" t="s">
        <v>21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24" customHeight="1" thickBot="1" x14ac:dyDescent="0.3">
      <c r="B5" s="4"/>
      <c r="C5" s="4" t="s">
        <v>24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 t="s">
        <v>16</v>
      </c>
      <c r="P5" s="4"/>
    </row>
    <row r="6" spans="2:16" ht="30" x14ac:dyDescent="0.25">
      <c r="B6" s="130">
        <v>1</v>
      </c>
      <c r="C6" s="9" t="s">
        <v>0</v>
      </c>
      <c r="D6" s="136" t="s">
        <v>7</v>
      </c>
      <c r="E6" s="137"/>
      <c r="F6" s="138"/>
      <c r="G6" s="149" t="s">
        <v>33</v>
      </c>
      <c r="H6" s="158" t="s">
        <v>34</v>
      </c>
      <c r="I6" s="160" t="s">
        <v>17</v>
      </c>
      <c r="J6" s="161"/>
      <c r="K6" s="162"/>
      <c r="L6" s="163" t="s">
        <v>61</v>
      </c>
      <c r="M6" s="151" t="s">
        <v>44</v>
      </c>
      <c r="N6" s="151" t="s">
        <v>20</v>
      </c>
      <c r="O6" s="151" t="s">
        <v>31</v>
      </c>
      <c r="P6" s="153" t="s">
        <v>19</v>
      </c>
    </row>
    <row r="7" spans="2:16" ht="90.75" customHeight="1" thickBot="1" x14ac:dyDescent="0.3">
      <c r="B7" s="131"/>
      <c r="C7" s="10" t="s">
        <v>1</v>
      </c>
      <c r="D7" s="11">
        <v>1100</v>
      </c>
      <c r="E7" s="11">
        <v>240</v>
      </c>
      <c r="F7" s="12" t="s">
        <v>45</v>
      </c>
      <c r="G7" s="150"/>
      <c r="H7" s="159"/>
      <c r="I7" s="13">
        <v>1100</v>
      </c>
      <c r="J7" s="13">
        <v>240</v>
      </c>
      <c r="K7" s="14" t="s">
        <v>8</v>
      </c>
      <c r="L7" s="164"/>
      <c r="M7" s="152"/>
      <c r="N7" s="152"/>
      <c r="O7" s="152"/>
      <c r="P7" s="154"/>
    </row>
    <row r="8" spans="2:16" x14ac:dyDescent="0.25">
      <c r="B8" s="131"/>
      <c r="C8" s="15" t="s">
        <v>2</v>
      </c>
      <c r="D8" s="16">
        <v>1</v>
      </c>
      <c r="E8" s="17"/>
      <c r="F8" s="18"/>
      <c r="G8" s="19">
        <v>2.17</v>
      </c>
      <c r="H8" s="20">
        <f>PRODUCT(D8:G8)</f>
        <v>2.17</v>
      </c>
      <c r="I8" s="21">
        <v>0</v>
      </c>
      <c r="J8" s="17"/>
      <c r="K8" s="17"/>
      <c r="L8" s="21">
        <f>PRODUCT(H8:I8)</f>
        <v>0</v>
      </c>
      <c r="M8" s="165">
        <v>24</v>
      </c>
      <c r="N8" s="22"/>
      <c r="O8" s="21"/>
      <c r="P8" s="17"/>
    </row>
    <row r="9" spans="2:16" x14ac:dyDescent="0.25">
      <c r="B9" s="131"/>
      <c r="C9" s="23" t="s">
        <v>3</v>
      </c>
      <c r="D9" s="19">
        <v>1</v>
      </c>
      <c r="E9" s="24"/>
      <c r="F9" s="25"/>
      <c r="G9" s="19">
        <v>2.17</v>
      </c>
      <c r="H9" s="20">
        <f t="shared" ref="H9:H12" si="0">PRODUCT(D9:G9)</f>
        <v>2.17</v>
      </c>
      <c r="I9" s="21">
        <v>0</v>
      </c>
      <c r="J9" s="24"/>
      <c r="K9" s="24"/>
      <c r="L9" s="21">
        <f t="shared" ref="L9:L12" si="1">PRODUCT(H9:I9)</f>
        <v>0</v>
      </c>
      <c r="M9" s="139"/>
      <c r="N9" s="22"/>
      <c r="O9" s="26"/>
      <c r="P9" s="24"/>
    </row>
    <row r="10" spans="2:16" x14ac:dyDescent="0.25">
      <c r="B10" s="131"/>
      <c r="C10" s="23" t="s">
        <v>4</v>
      </c>
      <c r="D10" s="19">
        <v>1</v>
      </c>
      <c r="E10" s="24"/>
      <c r="F10" s="25"/>
      <c r="G10" s="19">
        <v>1.08</v>
      </c>
      <c r="H10" s="20">
        <f t="shared" si="0"/>
        <v>1.08</v>
      </c>
      <c r="I10" s="21">
        <v>0</v>
      </c>
      <c r="J10" s="24"/>
      <c r="K10" s="24"/>
      <c r="L10" s="21">
        <f t="shared" si="1"/>
        <v>0</v>
      </c>
      <c r="M10" s="139"/>
      <c r="N10" s="22"/>
      <c r="O10" s="26"/>
      <c r="P10" s="24"/>
    </row>
    <row r="11" spans="2:16" x14ac:dyDescent="0.25">
      <c r="B11" s="131"/>
      <c r="C11" s="23" t="s">
        <v>5</v>
      </c>
      <c r="D11" s="19"/>
      <c r="E11" s="24">
        <v>1</v>
      </c>
      <c r="F11" s="25"/>
      <c r="G11" s="19">
        <v>4.3</v>
      </c>
      <c r="H11" s="20">
        <f t="shared" si="0"/>
        <v>4.3</v>
      </c>
      <c r="I11" s="21">
        <v>0</v>
      </c>
      <c r="J11" s="26">
        <v>0</v>
      </c>
      <c r="K11" s="24"/>
      <c r="L11" s="21">
        <f>PRODUCT(H11:J11)</f>
        <v>0</v>
      </c>
      <c r="M11" s="139"/>
      <c r="N11" s="22"/>
      <c r="O11" s="26"/>
      <c r="P11" s="24"/>
    </row>
    <row r="12" spans="2:16" ht="15" customHeight="1" thickBot="1" x14ac:dyDescent="0.3">
      <c r="B12" s="131"/>
      <c r="C12" s="27" t="s">
        <v>6</v>
      </c>
      <c r="D12" s="28">
        <v>3</v>
      </c>
      <c r="E12" s="29"/>
      <c r="F12" s="30"/>
      <c r="G12" s="28">
        <v>4.3</v>
      </c>
      <c r="H12" s="69">
        <f t="shared" si="0"/>
        <v>12.899999999999999</v>
      </c>
      <c r="I12" s="21">
        <v>0</v>
      </c>
      <c r="J12" s="29"/>
      <c r="K12" s="29"/>
      <c r="L12" s="21">
        <f t="shared" si="1"/>
        <v>0</v>
      </c>
      <c r="M12" s="139"/>
      <c r="N12" s="32"/>
      <c r="O12" s="33"/>
      <c r="P12" s="29"/>
    </row>
    <row r="13" spans="2:16" ht="24" customHeight="1" thickBot="1" x14ac:dyDescent="0.3">
      <c r="B13" s="75"/>
      <c r="C13" s="76" t="s">
        <v>9</v>
      </c>
      <c r="D13" s="77">
        <v>6</v>
      </c>
      <c r="E13" s="60">
        <v>1</v>
      </c>
      <c r="F13" s="78" t="s">
        <v>10</v>
      </c>
      <c r="G13" s="79"/>
      <c r="H13" s="79"/>
      <c r="I13" s="79"/>
      <c r="J13" s="79"/>
      <c r="K13" s="80"/>
      <c r="L13" s="41">
        <f>SUM(L8:L12)</f>
        <v>0</v>
      </c>
      <c r="M13" s="37">
        <v>24</v>
      </c>
      <c r="N13" s="38">
        <f>PRODUCT(L13:M13)</f>
        <v>0</v>
      </c>
      <c r="O13" s="39"/>
      <c r="P13" s="40"/>
    </row>
    <row r="14" spans="2:16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2:16" ht="24" customHeight="1" thickBot="1" x14ac:dyDescent="0.3">
      <c r="B15" s="4"/>
      <c r="C15" s="4" t="s">
        <v>25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2:16" ht="30" x14ac:dyDescent="0.25">
      <c r="B16" s="130">
        <v>2</v>
      </c>
      <c r="C16" s="9" t="s">
        <v>0</v>
      </c>
      <c r="D16" s="136" t="s">
        <v>7</v>
      </c>
      <c r="E16" s="137"/>
      <c r="F16" s="138"/>
      <c r="G16" s="147" t="s">
        <v>33</v>
      </c>
      <c r="H16" s="158" t="s">
        <v>34</v>
      </c>
      <c r="I16" s="160" t="s">
        <v>17</v>
      </c>
      <c r="J16" s="161"/>
      <c r="K16" s="162"/>
      <c r="L16" s="163" t="s">
        <v>61</v>
      </c>
      <c r="M16" s="151" t="s">
        <v>69</v>
      </c>
      <c r="N16" s="151" t="s">
        <v>20</v>
      </c>
      <c r="O16" s="151" t="s">
        <v>31</v>
      </c>
      <c r="P16" s="153" t="s">
        <v>19</v>
      </c>
    </row>
    <row r="17" spans="2:16" ht="87" customHeight="1" thickBot="1" x14ac:dyDescent="0.3">
      <c r="B17" s="131"/>
      <c r="C17" s="10" t="s">
        <v>35</v>
      </c>
      <c r="D17" s="11">
        <v>1100</v>
      </c>
      <c r="E17" s="11">
        <v>240</v>
      </c>
      <c r="F17" s="12" t="s">
        <v>45</v>
      </c>
      <c r="G17" s="148"/>
      <c r="H17" s="159"/>
      <c r="I17" s="36">
        <v>1100</v>
      </c>
      <c r="J17" s="13">
        <v>240</v>
      </c>
      <c r="K17" s="14" t="s">
        <v>8</v>
      </c>
      <c r="L17" s="164"/>
      <c r="M17" s="152"/>
      <c r="N17" s="152"/>
      <c r="O17" s="152"/>
      <c r="P17" s="154"/>
    </row>
    <row r="18" spans="2:16" x14ac:dyDescent="0.25">
      <c r="B18" s="131"/>
      <c r="C18" s="15" t="s">
        <v>2</v>
      </c>
      <c r="D18" s="16"/>
      <c r="E18" s="44">
        <v>1</v>
      </c>
      <c r="F18" s="18"/>
      <c r="G18" s="19">
        <v>2.17</v>
      </c>
      <c r="H18" s="20">
        <f>PRODUCT(D18:G18)</f>
        <v>2.17</v>
      </c>
      <c r="I18" s="24"/>
      <c r="J18" s="21">
        <v>0</v>
      </c>
      <c r="K18" s="17"/>
      <c r="L18" s="21">
        <f>PRODUCT(H18:J18)</f>
        <v>0</v>
      </c>
      <c r="M18" s="165">
        <v>24</v>
      </c>
      <c r="N18" s="22"/>
      <c r="O18" s="21"/>
      <c r="P18" s="17"/>
    </row>
    <row r="19" spans="2:16" x14ac:dyDescent="0.25">
      <c r="B19" s="131"/>
      <c r="C19" s="23" t="s">
        <v>3</v>
      </c>
      <c r="D19" s="19"/>
      <c r="E19" s="11">
        <v>1</v>
      </c>
      <c r="F19" s="25"/>
      <c r="G19" s="19">
        <v>2.17</v>
      </c>
      <c r="H19" s="20">
        <f t="shared" ref="H19:H22" si="2">PRODUCT(D19:G19)</f>
        <v>2.17</v>
      </c>
      <c r="I19" s="24"/>
      <c r="J19" s="21">
        <v>0</v>
      </c>
      <c r="K19" s="24"/>
      <c r="L19" s="21">
        <f t="shared" ref="L19:L22" si="3">PRODUCT(H19:J19)</f>
        <v>0</v>
      </c>
      <c r="M19" s="139"/>
      <c r="N19" s="22"/>
      <c r="O19" s="26"/>
      <c r="P19" s="24"/>
    </row>
    <row r="20" spans="2:16" x14ac:dyDescent="0.25">
      <c r="B20" s="131"/>
      <c r="C20" s="23" t="s">
        <v>4</v>
      </c>
      <c r="D20" s="19"/>
      <c r="E20" s="11">
        <v>1</v>
      </c>
      <c r="F20" s="25"/>
      <c r="G20" s="19">
        <v>1.08</v>
      </c>
      <c r="H20" s="20">
        <f>PRODUCT(E20:G20)</f>
        <v>1.08</v>
      </c>
      <c r="I20" s="24"/>
      <c r="J20" s="21">
        <v>0</v>
      </c>
      <c r="K20" s="24"/>
      <c r="L20" s="21">
        <f t="shared" si="3"/>
        <v>0</v>
      </c>
      <c r="M20" s="139"/>
      <c r="N20" s="22"/>
      <c r="O20" s="26"/>
      <c r="P20" s="24"/>
    </row>
    <row r="21" spans="2:16" x14ac:dyDescent="0.25">
      <c r="B21" s="131"/>
      <c r="C21" s="23" t="s">
        <v>5</v>
      </c>
      <c r="D21" s="19"/>
      <c r="E21" s="11">
        <v>1</v>
      </c>
      <c r="F21" s="25"/>
      <c r="G21" s="19">
        <v>4.3</v>
      </c>
      <c r="H21" s="20">
        <f t="shared" si="2"/>
        <v>4.3</v>
      </c>
      <c r="I21" s="24"/>
      <c r="J21" s="21">
        <v>0</v>
      </c>
      <c r="K21" s="24"/>
      <c r="L21" s="21">
        <f t="shared" si="3"/>
        <v>0</v>
      </c>
      <c r="M21" s="139"/>
      <c r="N21" s="22"/>
      <c r="O21" s="26"/>
      <c r="P21" s="24"/>
    </row>
    <row r="22" spans="2:16" ht="16.5" thickBot="1" x14ac:dyDescent="0.3">
      <c r="B22" s="131"/>
      <c r="C22" s="27" t="s">
        <v>6</v>
      </c>
      <c r="D22" s="28">
        <v>1</v>
      </c>
      <c r="E22" s="36"/>
      <c r="F22" s="30"/>
      <c r="G22" s="28">
        <v>4.3</v>
      </c>
      <c r="H22" s="20">
        <f t="shared" si="2"/>
        <v>4.3</v>
      </c>
      <c r="I22" s="43">
        <v>0</v>
      </c>
      <c r="J22" s="21"/>
      <c r="K22" s="29"/>
      <c r="L22" s="43">
        <f t="shared" si="3"/>
        <v>0</v>
      </c>
      <c r="M22" s="139"/>
      <c r="N22" s="32"/>
      <c r="O22" s="33"/>
      <c r="P22" s="29"/>
    </row>
    <row r="23" spans="2:16" ht="24.75" customHeight="1" thickBot="1" x14ac:dyDescent="0.3">
      <c r="B23" s="75"/>
      <c r="C23" s="76" t="s">
        <v>9</v>
      </c>
      <c r="D23" s="60">
        <v>1</v>
      </c>
      <c r="E23" s="60">
        <v>4</v>
      </c>
      <c r="F23" s="78" t="s">
        <v>10</v>
      </c>
      <c r="G23" s="79"/>
      <c r="H23" s="79"/>
      <c r="I23" s="79"/>
      <c r="J23" s="79"/>
      <c r="K23" s="80"/>
      <c r="L23" s="41">
        <f>SUM(L18:L22)</f>
        <v>0</v>
      </c>
      <c r="M23" s="37">
        <v>24</v>
      </c>
      <c r="N23" s="38">
        <f>PRODUCT(L23:M23)</f>
        <v>0</v>
      </c>
      <c r="O23" s="39"/>
      <c r="P23" s="40"/>
    </row>
    <row r="24" spans="2:16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2:16" ht="24" customHeight="1" thickBot="1" x14ac:dyDescent="0.3">
      <c r="B25" s="4"/>
      <c r="C25" s="4" t="s">
        <v>26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2:16" ht="30" x14ac:dyDescent="0.25">
      <c r="B26" s="130">
        <v>3</v>
      </c>
      <c r="C26" s="9" t="s">
        <v>0</v>
      </c>
      <c r="D26" s="136" t="s">
        <v>7</v>
      </c>
      <c r="E26" s="137"/>
      <c r="F26" s="138"/>
      <c r="G26" s="147" t="s">
        <v>33</v>
      </c>
      <c r="H26" s="158" t="s">
        <v>34</v>
      </c>
      <c r="I26" s="160" t="s">
        <v>17</v>
      </c>
      <c r="J26" s="161"/>
      <c r="K26" s="162"/>
      <c r="L26" s="163" t="s">
        <v>62</v>
      </c>
      <c r="M26" s="151" t="s">
        <v>18</v>
      </c>
      <c r="N26" s="151" t="s">
        <v>20</v>
      </c>
      <c r="O26" s="151" t="s">
        <v>31</v>
      </c>
      <c r="P26" s="153" t="s">
        <v>19</v>
      </c>
    </row>
    <row r="27" spans="2:16" ht="95.25" customHeight="1" thickBot="1" x14ac:dyDescent="0.3">
      <c r="B27" s="131"/>
      <c r="C27" s="10" t="s">
        <v>36</v>
      </c>
      <c r="D27" s="11">
        <v>1100</v>
      </c>
      <c r="E27" s="11">
        <v>240</v>
      </c>
      <c r="F27" s="12" t="s">
        <v>45</v>
      </c>
      <c r="G27" s="148"/>
      <c r="H27" s="159"/>
      <c r="I27" s="13">
        <v>1100</v>
      </c>
      <c r="J27" s="13">
        <v>240</v>
      </c>
      <c r="K27" s="14" t="s">
        <v>8</v>
      </c>
      <c r="L27" s="164"/>
      <c r="M27" s="152"/>
      <c r="N27" s="152"/>
      <c r="O27" s="152"/>
      <c r="P27" s="154"/>
    </row>
    <row r="28" spans="2:16" x14ac:dyDescent="0.25">
      <c r="B28" s="131"/>
      <c r="C28" s="15" t="s">
        <v>2</v>
      </c>
      <c r="D28" s="16">
        <v>1</v>
      </c>
      <c r="E28" s="17"/>
      <c r="F28" s="18"/>
      <c r="G28" s="19">
        <v>2.17</v>
      </c>
      <c r="H28" s="20">
        <f>PRODUCT(D28:G28)</f>
        <v>2.17</v>
      </c>
      <c r="I28" s="21">
        <v>0</v>
      </c>
      <c r="J28" s="17"/>
      <c r="K28" s="17"/>
      <c r="L28" s="21">
        <f>PRODUCT(H28:I28)</f>
        <v>0</v>
      </c>
      <c r="M28" s="139">
        <v>24</v>
      </c>
      <c r="N28" s="22"/>
      <c r="O28" s="21"/>
      <c r="P28" s="17"/>
    </row>
    <row r="29" spans="2:16" x14ac:dyDescent="0.25">
      <c r="B29" s="131"/>
      <c r="C29" s="23" t="s">
        <v>3</v>
      </c>
      <c r="D29" s="19">
        <v>1</v>
      </c>
      <c r="E29" s="24"/>
      <c r="F29" s="25"/>
      <c r="G29" s="19">
        <v>2.17</v>
      </c>
      <c r="H29" s="20">
        <f t="shared" ref="H29:H32" si="4">PRODUCT(D29:G29)</f>
        <v>2.17</v>
      </c>
      <c r="I29" s="21">
        <v>0</v>
      </c>
      <c r="J29" s="24"/>
      <c r="K29" s="24"/>
      <c r="L29" s="21">
        <f t="shared" ref="L29:L32" si="5">PRODUCT(H29:I29)</f>
        <v>0</v>
      </c>
      <c r="M29" s="139"/>
      <c r="N29" s="22"/>
      <c r="O29" s="26"/>
      <c r="P29" s="24"/>
    </row>
    <row r="30" spans="2:16" x14ac:dyDescent="0.25">
      <c r="B30" s="131"/>
      <c r="C30" s="23" t="s">
        <v>4</v>
      </c>
      <c r="D30" s="19">
        <v>1</v>
      </c>
      <c r="E30" s="24"/>
      <c r="F30" s="25"/>
      <c r="G30" s="19">
        <v>1.08</v>
      </c>
      <c r="H30" s="20">
        <f t="shared" si="4"/>
        <v>1.08</v>
      </c>
      <c r="I30" s="21">
        <v>0</v>
      </c>
      <c r="J30" s="24"/>
      <c r="K30" s="24"/>
      <c r="L30" s="21">
        <f t="shared" si="5"/>
        <v>0</v>
      </c>
      <c r="M30" s="139"/>
      <c r="N30" s="22"/>
      <c r="O30" s="26"/>
      <c r="P30" s="24"/>
    </row>
    <row r="31" spans="2:16" x14ac:dyDescent="0.25">
      <c r="B31" s="131"/>
      <c r="C31" s="23" t="s">
        <v>5</v>
      </c>
      <c r="D31" s="19"/>
      <c r="E31" s="11">
        <v>1</v>
      </c>
      <c r="F31" s="25"/>
      <c r="G31" s="19">
        <v>4.3</v>
      </c>
      <c r="H31" s="20">
        <f t="shared" si="4"/>
        <v>4.3</v>
      </c>
      <c r="I31" s="21"/>
      <c r="J31" s="26">
        <v>0</v>
      </c>
      <c r="K31" s="24"/>
      <c r="L31" s="21">
        <f>PRODUCT(H31:J31)</f>
        <v>0</v>
      </c>
      <c r="M31" s="139"/>
      <c r="N31" s="22"/>
      <c r="O31" s="26"/>
      <c r="P31" s="24"/>
    </row>
    <row r="32" spans="2:16" ht="16.5" thickBot="1" x14ac:dyDescent="0.3">
      <c r="B32" s="131"/>
      <c r="C32" s="27" t="s">
        <v>6</v>
      </c>
      <c r="D32" s="28">
        <v>2</v>
      </c>
      <c r="E32" s="29"/>
      <c r="F32" s="30"/>
      <c r="G32" s="19">
        <v>4.3</v>
      </c>
      <c r="H32" s="20">
        <f t="shared" si="4"/>
        <v>8.6</v>
      </c>
      <c r="I32" s="21">
        <v>0</v>
      </c>
      <c r="J32" s="31"/>
      <c r="K32" s="31"/>
      <c r="L32" s="21">
        <f t="shared" si="5"/>
        <v>0</v>
      </c>
      <c r="M32" s="139"/>
      <c r="N32" s="32"/>
      <c r="O32" s="33"/>
      <c r="P32" s="29"/>
    </row>
    <row r="33" spans="2:16" ht="24" customHeight="1" thickBot="1" x14ac:dyDescent="0.3">
      <c r="B33" s="81"/>
      <c r="C33" s="10" t="s">
        <v>9</v>
      </c>
      <c r="D33" s="34">
        <v>5</v>
      </c>
      <c r="E33" s="35">
        <v>1</v>
      </c>
      <c r="F33" s="48" t="s">
        <v>10</v>
      </c>
      <c r="G33" s="82"/>
      <c r="H33" s="82"/>
      <c r="I33" s="82"/>
      <c r="J33" s="82"/>
      <c r="K33" s="83"/>
      <c r="L33" s="41">
        <f>SUM(L28:L32)</f>
        <v>0</v>
      </c>
      <c r="M33" s="84">
        <v>24</v>
      </c>
      <c r="N33" s="64">
        <f>PRODUCT(L33:M33)</f>
        <v>0</v>
      </c>
      <c r="O33" s="61"/>
      <c r="P33" s="85"/>
    </row>
    <row r="34" spans="2:16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2:16" ht="24" customHeight="1" thickBot="1" x14ac:dyDescent="0.3">
      <c r="B35" s="4"/>
      <c r="C35" s="4" t="s">
        <v>27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2:16" ht="30" x14ac:dyDescent="0.25">
      <c r="B36" s="130">
        <v>4</v>
      </c>
      <c r="C36" s="9" t="s">
        <v>0</v>
      </c>
      <c r="D36" s="132" t="s">
        <v>7</v>
      </c>
      <c r="E36" s="133"/>
      <c r="F36" s="133"/>
      <c r="G36" s="134" t="s">
        <v>33</v>
      </c>
      <c r="H36" s="144" t="s">
        <v>34</v>
      </c>
      <c r="I36" s="146" t="s">
        <v>17</v>
      </c>
      <c r="J36" s="146"/>
      <c r="K36" s="146"/>
      <c r="L36" s="140" t="s">
        <v>62</v>
      </c>
      <c r="M36" s="142" t="s">
        <v>18</v>
      </c>
      <c r="N36" s="142" t="s">
        <v>20</v>
      </c>
      <c r="O36" s="151" t="s">
        <v>31</v>
      </c>
      <c r="P36" s="155" t="s">
        <v>19</v>
      </c>
    </row>
    <row r="37" spans="2:16" ht="92.25" customHeight="1" thickBot="1" x14ac:dyDescent="0.3">
      <c r="B37" s="131"/>
      <c r="C37" s="42" t="s">
        <v>37</v>
      </c>
      <c r="D37" s="11">
        <v>1100</v>
      </c>
      <c r="E37" s="11">
        <v>240</v>
      </c>
      <c r="F37" s="12" t="s">
        <v>45</v>
      </c>
      <c r="G37" s="135"/>
      <c r="H37" s="145"/>
      <c r="I37" s="13">
        <v>1100</v>
      </c>
      <c r="J37" s="13">
        <v>240</v>
      </c>
      <c r="K37" s="14" t="s">
        <v>8</v>
      </c>
      <c r="L37" s="141"/>
      <c r="M37" s="143"/>
      <c r="N37" s="143"/>
      <c r="O37" s="157"/>
      <c r="P37" s="156"/>
    </row>
    <row r="38" spans="2:16" x14ac:dyDescent="0.25">
      <c r="B38" s="131"/>
      <c r="C38" s="15" t="s">
        <v>2</v>
      </c>
      <c r="D38" s="16">
        <v>4</v>
      </c>
      <c r="E38" s="17"/>
      <c r="F38" s="18"/>
      <c r="G38" s="19">
        <v>2.17</v>
      </c>
      <c r="H38" s="20">
        <f>PRODUCT(D38:G38)</f>
        <v>8.68</v>
      </c>
      <c r="I38" s="21">
        <v>0</v>
      </c>
      <c r="J38" s="17"/>
      <c r="K38" s="17"/>
      <c r="L38" s="21">
        <f>PRODUCT(H38:I38)</f>
        <v>0</v>
      </c>
      <c r="M38" s="139">
        <v>24</v>
      </c>
      <c r="N38" s="22"/>
      <c r="O38" s="21"/>
      <c r="P38" s="17"/>
    </row>
    <row r="39" spans="2:16" x14ac:dyDescent="0.25">
      <c r="B39" s="131"/>
      <c r="C39" s="23" t="s">
        <v>3</v>
      </c>
      <c r="D39" s="19">
        <v>3</v>
      </c>
      <c r="E39" s="24"/>
      <c r="F39" s="25"/>
      <c r="G39" s="19">
        <v>2.17</v>
      </c>
      <c r="H39" s="20">
        <f t="shared" ref="H39:H42" si="6">PRODUCT(D39:G39)</f>
        <v>6.51</v>
      </c>
      <c r="I39" s="21">
        <v>0</v>
      </c>
      <c r="J39" s="24"/>
      <c r="K39" s="24"/>
      <c r="L39" s="21">
        <f t="shared" ref="L39:L42" si="7">PRODUCT(H39:I39)</f>
        <v>0</v>
      </c>
      <c r="M39" s="139"/>
      <c r="N39" s="22"/>
      <c r="O39" s="26"/>
      <c r="P39" s="24"/>
    </row>
    <row r="40" spans="2:16" x14ac:dyDescent="0.25">
      <c r="B40" s="131"/>
      <c r="C40" s="23" t="s">
        <v>4</v>
      </c>
      <c r="D40" s="19">
        <v>1</v>
      </c>
      <c r="E40" s="24"/>
      <c r="F40" s="25"/>
      <c r="G40" s="19">
        <v>1.08</v>
      </c>
      <c r="H40" s="20">
        <f t="shared" si="6"/>
        <v>1.08</v>
      </c>
      <c r="I40" s="21">
        <v>0</v>
      </c>
      <c r="J40" s="24"/>
      <c r="K40" s="24"/>
      <c r="L40" s="21">
        <f t="shared" si="7"/>
        <v>0</v>
      </c>
      <c r="M40" s="139"/>
      <c r="N40" s="22"/>
      <c r="O40" s="26"/>
      <c r="P40" s="24"/>
    </row>
    <row r="41" spans="2:16" x14ac:dyDescent="0.25">
      <c r="B41" s="131"/>
      <c r="C41" s="23" t="s">
        <v>5</v>
      </c>
      <c r="D41" s="19">
        <v>2</v>
      </c>
      <c r="E41" s="24"/>
      <c r="F41" s="25"/>
      <c r="G41" s="19">
        <v>4.3</v>
      </c>
      <c r="H41" s="20">
        <f t="shared" si="6"/>
        <v>8.6</v>
      </c>
      <c r="I41" s="21">
        <v>0</v>
      </c>
      <c r="J41" s="24"/>
      <c r="K41" s="24"/>
      <c r="L41" s="21">
        <f t="shared" si="7"/>
        <v>0</v>
      </c>
      <c r="M41" s="139"/>
      <c r="N41" s="22"/>
      <c r="O41" s="26"/>
      <c r="P41" s="24"/>
    </row>
    <row r="42" spans="2:16" ht="16.5" thickBot="1" x14ac:dyDescent="0.3">
      <c r="B42" s="131"/>
      <c r="C42" s="27" t="s">
        <v>6</v>
      </c>
      <c r="D42" s="28">
        <v>2</v>
      </c>
      <c r="E42" s="29"/>
      <c r="F42" s="30"/>
      <c r="G42" s="28">
        <v>4.3</v>
      </c>
      <c r="H42" s="69">
        <f t="shared" si="6"/>
        <v>8.6</v>
      </c>
      <c r="I42" s="21">
        <v>0</v>
      </c>
      <c r="J42" s="29"/>
      <c r="K42" s="29"/>
      <c r="L42" s="21">
        <f t="shared" si="7"/>
        <v>0</v>
      </c>
      <c r="M42" s="139"/>
      <c r="N42" s="32"/>
      <c r="O42" s="33"/>
      <c r="P42" s="29"/>
    </row>
    <row r="43" spans="2:16" ht="24" customHeight="1" thickBot="1" x14ac:dyDescent="0.3">
      <c r="B43" s="86"/>
      <c r="C43" s="76" t="s">
        <v>9</v>
      </c>
      <c r="D43" s="77">
        <v>12</v>
      </c>
      <c r="E43" s="87" t="s">
        <v>10</v>
      </c>
      <c r="F43" s="87" t="s">
        <v>10</v>
      </c>
      <c r="G43" s="62"/>
      <c r="H43" s="62"/>
      <c r="I43" s="62"/>
      <c r="J43" s="62"/>
      <c r="K43" s="88"/>
      <c r="L43" s="41">
        <f>SUM(L38:L42)</f>
        <v>0</v>
      </c>
      <c r="M43" s="84">
        <v>24</v>
      </c>
      <c r="N43" s="64">
        <f>PRODUCT(L43:M43)</f>
        <v>0</v>
      </c>
      <c r="O43" s="61"/>
      <c r="P43" s="85"/>
    </row>
    <row r="44" spans="2:16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2:16" ht="24" customHeight="1" thickBot="1" x14ac:dyDescent="0.3">
      <c r="B45" s="4"/>
      <c r="C45" s="4" t="s">
        <v>28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2:16" ht="30" x14ac:dyDescent="0.25">
      <c r="B46" s="130">
        <v>5</v>
      </c>
      <c r="C46" s="9" t="s">
        <v>0</v>
      </c>
      <c r="D46" s="132" t="s">
        <v>7</v>
      </c>
      <c r="E46" s="133"/>
      <c r="F46" s="133"/>
      <c r="G46" s="134" t="s">
        <v>33</v>
      </c>
      <c r="H46" s="144" t="s">
        <v>34</v>
      </c>
      <c r="I46" s="146" t="s">
        <v>17</v>
      </c>
      <c r="J46" s="146"/>
      <c r="K46" s="146"/>
      <c r="L46" s="140" t="s">
        <v>62</v>
      </c>
      <c r="M46" s="142" t="s">
        <v>18</v>
      </c>
      <c r="N46" s="142" t="s">
        <v>20</v>
      </c>
      <c r="O46" s="151" t="s">
        <v>31</v>
      </c>
      <c r="P46" s="155" t="s">
        <v>19</v>
      </c>
    </row>
    <row r="47" spans="2:16" ht="93" customHeight="1" thickBot="1" x14ac:dyDescent="0.3">
      <c r="B47" s="131"/>
      <c r="C47" s="10" t="s">
        <v>38</v>
      </c>
      <c r="D47" s="11">
        <v>1100</v>
      </c>
      <c r="E47" s="11">
        <v>240</v>
      </c>
      <c r="F47" s="12" t="s">
        <v>45</v>
      </c>
      <c r="G47" s="135"/>
      <c r="H47" s="145"/>
      <c r="I47" s="13">
        <v>1100</v>
      </c>
      <c r="J47" s="13">
        <v>240</v>
      </c>
      <c r="K47" s="14" t="s">
        <v>8</v>
      </c>
      <c r="L47" s="141"/>
      <c r="M47" s="143"/>
      <c r="N47" s="143"/>
      <c r="O47" s="157"/>
      <c r="P47" s="156"/>
    </row>
    <row r="48" spans="2:16" x14ac:dyDescent="0.25">
      <c r="B48" s="131"/>
      <c r="C48" s="15" t="s">
        <v>2</v>
      </c>
      <c r="D48" s="16"/>
      <c r="E48" s="44">
        <v>1</v>
      </c>
      <c r="F48" s="18"/>
      <c r="G48" s="19">
        <v>2.17</v>
      </c>
      <c r="H48" s="20">
        <f>PRODUCT(D48:G48)</f>
        <v>2.17</v>
      </c>
      <c r="I48" s="21"/>
      <c r="J48" s="21">
        <v>0</v>
      </c>
      <c r="K48" s="17"/>
      <c r="L48" s="21">
        <f>PRODUCT(H48:J48)</f>
        <v>0</v>
      </c>
      <c r="M48" s="139">
        <v>24</v>
      </c>
      <c r="N48" s="22"/>
      <c r="O48" s="21"/>
      <c r="P48" s="17"/>
    </row>
    <row r="49" spans="2:16" x14ac:dyDescent="0.25">
      <c r="B49" s="131"/>
      <c r="C49" s="23" t="s">
        <v>3</v>
      </c>
      <c r="D49" s="19"/>
      <c r="E49" s="11">
        <v>1</v>
      </c>
      <c r="F49" s="25"/>
      <c r="G49" s="19">
        <v>2.17</v>
      </c>
      <c r="H49" s="20">
        <f t="shared" ref="H49:H52" si="8">PRODUCT(D49:G49)</f>
        <v>2.17</v>
      </c>
      <c r="I49" s="21"/>
      <c r="J49" s="21">
        <v>0</v>
      </c>
      <c r="K49" s="24"/>
      <c r="L49" s="21">
        <f t="shared" ref="L49:L52" si="9">PRODUCT(H49:J49)</f>
        <v>0</v>
      </c>
      <c r="M49" s="139"/>
      <c r="N49" s="22"/>
      <c r="O49" s="26"/>
      <c r="P49" s="24"/>
    </row>
    <row r="50" spans="2:16" x14ac:dyDescent="0.25">
      <c r="B50" s="131"/>
      <c r="C50" s="23" t="s">
        <v>4</v>
      </c>
      <c r="D50" s="19"/>
      <c r="E50" s="11">
        <v>1</v>
      </c>
      <c r="F50" s="25"/>
      <c r="G50" s="19">
        <v>1.08</v>
      </c>
      <c r="H50" s="20">
        <f t="shared" si="8"/>
        <v>1.08</v>
      </c>
      <c r="I50" s="21"/>
      <c r="J50" s="21">
        <v>0</v>
      </c>
      <c r="K50" s="24"/>
      <c r="L50" s="21">
        <f>PRODUCT(H50:J50)</f>
        <v>0</v>
      </c>
      <c r="M50" s="139"/>
      <c r="N50" s="22"/>
      <c r="O50" s="26"/>
      <c r="P50" s="24"/>
    </row>
    <row r="51" spans="2:16" x14ac:dyDescent="0.25">
      <c r="B51" s="131"/>
      <c r="C51" s="23" t="s">
        <v>5</v>
      </c>
      <c r="D51" s="19"/>
      <c r="E51" s="11"/>
      <c r="F51" s="25">
        <v>1</v>
      </c>
      <c r="G51" s="19">
        <v>4.3</v>
      </c>
      <c r="H51" s="20">
        <f t="shared" si="8"/>
        <v>4.3</v>
      </c>
      <c r="I51" s="21"/>
      <c r="J51" s="21"/>
      <c r="K51" s="26">
        <v>0</v>
      </c>
      <c r="L51" s="21">
        <f>H51*K51</f>
        <v>0</v>
      </c>
      <c r="M51" s="139"/>
      <c r="N51" s="22"/>
      <c r="O51" s="26"/>
      <c r="P51" s="24"/>
    </row>
    <row r="52" spans="2:16" ht="16.5" thickBot="1" x14ac:dyDescent="0.3">
      <c r="B52" s="131"/>
      <c r="C52" s="27" t="s">
        <v>6</v>
      </c>
      <c r="D52" s="28"/>
      <c r="E52" s="36">
        <v>1</v>
      </c>
      <c r="F52" s="30"/>
      <c r="G52" s="28">
        <v>4.3</v>
      </c>
      <c r="H52" s="69">
        <f t="shared" si="8"/>
        <v>4.3</v>
      </c>
      <c r="I52" s="43"/>
      <c r="J52" s="21">
        <v>0</v>
      </c>
      <c r="K52" s="29"/>
      <c r="L52" s="43">
        <f t="shared" si="9"/>
        <v>0</v>
      </c>
      <c r="M52" s="139"/>
      <c r="N52" s="32"/>
      <c r="O52" s="33"/>
      <c r="P52" s="29"/>
    </row>
    <row r="53" spans="2:16" ht="24" customHeight="1" thickBot="1" x14ac:dyDescent="0.3">
      <c r="B53" s="75"/>
      <c r="C53" s="76" t="s">
        <v>9</v>
      </c>
      <c r="D53" s="77" t="s">
        <v>10</v>
      </c>
      <c r="E53" s="60">
        <v>5</v>
      </c>
      <c r="F53" s="78" t="s">
        <v>10</v>
      </c>
      <c r="G53" s="79"/>
      <c r="H53" s="79"/>
      <c r="I53" s="79"/>
      <c r="J53" s="79"/>
      <c r="K53" s="80"/>
      <c r="L53" s="41">
        <f>SUM(L48:L52)</f>
        <v>0</v>
      </c>
      <c r="M53" s="37">
        <v>24</v>
      </c>
      <c r="N53" s="38">
        <f>PRODUCT(L53:M53)</f>
        <v>0</v>
      </c>
      <c r="O53" s="39"/>
      <c r="P53" s="40"/>
    </row>
    <row r="54" spans="2:16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2:16" ht="24" customHeight="1" thickBot="1" x14ac:dyDescent="0.3">
      <c r="B55" s="4"/>
      <c r="C55" s="4" t="s">
        <v>29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2:16" ht="30" x14ac:dyDescent="0.25">
      <c r="B56" s="130">
        <v>6</v>
      </c>
      <c r="C56" s="9" t="s">
        <v>0</v>
      </c>
      <c r="D56" s="132" t="s">
        <v>7</v>
      </c>
      <c r="E56" s="133"/>
      <c r="F56" s="133"/>
      <c r="G56" s="134" t="s">
        <v>33</v>
      </c>
      <c r="H56" s="144" t="s">
        <v>34</v>
      </c>
      <c r="I56" s="146" t="s">
        <v>17</v>
      </c>
      <c r="J56" s="146"/>
      <c r="K56" s="146"/>
      <c r="L56" s="140" t="s">
        <v>61</v>
      </c>
      <c r="M56" s="142" t="s">
        <v>18</v>
      </c>
      <c r="N56" s="142" t="s">
        <v>20</v>
      </c>
      <c r="O56" s="151" t="s">
        <v>31</v>
      </c>
      <c r="P56" s="155" t="s">
        <v>19</v>
      </c>
    </row>
    <row r="57" spans="2:16" ht="94.5" customHeight="1" thickBot="1" x14ac:dyDescent="0.3">
      <c r="B57" s="131"/>
      <c r="C57" s="42" t="s">
        <v>39</v>
      </c>
      <c r="D57" s="11">
        <v>1100</v>
      </c>
      <c r="E57" s="11">
        <v>240</v>
      </c>
      <c r="F57" s="12" t="s">
        <v>45</v>
      </c>
      <c r="G57" s="135"/>
      <c r="H57" s="145"/>
      <c r="I57" s="13">
        <v>1100</v>
      </c>
      <c r="J57" s="13">
        <v>240</v>
      </c>
      <c r="K57" s="14" t="s">
        <v>8</v>
      </c>
      <c r="L57" s="141"/>
      <c r="M57" s="143"/>
      <c r="N57" s="143"/>
      <c r="O57" s="157"/>
      <c r="P57" s="156"/>
    </row>
    <row r="58" spans="2:16" x14ac:dyDescent="0.25">
      <c r="B58" s="131"/>
      <c r="C58" s="15" t="s">
        <v>2</v>
      </c>
      <c r="D58" s="16"/>
      <c r="E58" s="17"/>
      <c r="F58" s="45">
        <v>1</v>
      </c>
      <c r="G58" s="19">
        <v>2.17</v>
      </c>
      <c r="H58" s="20">
        <f>PRODUCT(D58:G58)</f>
        <v>2.17</v>
      </c>
      <c r="I58" s="21"/>
      <c r="J58" s="17"/>
      <c r="K58" s="21">
        <v>0</v>
      </c>
      <c r="L58" s="21">
        <f>PRODUCT(H58:K58)</f>
        <v>0</v>
      </c>
      <c r="M58" s="139">
        <v>24</v>
      </c>
      <c r="N58" s="22"/>
      <c r="O58" s="21"/>
      <c r="P58" s="17"/>
    </row>
    <row r="59" spans="2:16" x14ac:dyDescent="0.25">
      <c r="B59" s="131"/>
      <c r="C59" s="23" t="s">
        <v>3</v>
      </c>
      <c r="D59" s="19"/>
      <c r="E59" s="24"/>
      <c r="F59" s="46">
        <v>1</v>
      </c>
      <c r="G59" s="19">
        <v>2.17</v>
      </c>
      <c r="H59" s="20">
        <f t="shared" ref="H59:H62" si="10">PRODUCT(D59:G59)</f>
        <v>2.17</v>
      </c>
      <c r="I59" s="21"/>
      <c r="J59" s="24"/>
      <c r="K59" s="21">
        <v>0</v>
      </c>
      <c r="L59" s="21">
        <f t="shared" ref="L59:L62" si="11">PRODUCT(H59:K59)</f>
        <v>0</v>
      </c>
      <c r="M59" s="139"/>
      <c r="N59" s="22"/>
      <c r="O59" s="26"/>
      <c r="P59" s="24"/>
    </row>
    <row r="60" spans="2:16" x14ac:dyDescent="0.25">
      <c r="B60" s="131"/>
      <c r="C60" s="23" t="s">
        <v>4</v>
      </c>
      <c r="D60" s="19"/>
      <c r="E60" s="24"/>
      <c r="F60" s="46">
        <v>1</v>
      </c>
      <c r="G60" s="19">
        <v>1.08</v>
      </c>
      <c r="H60" s="20">
        <f t="shared" si="10"/>
        <v>1.08</v>
      </c>
      <c r="I60" s="21"/>
      <c r="J60" s="24"/>
      <c r="K60" s="21">
        <v>0</v>
      </c>
      <c r="L60" s="21">
        <f t="shared" si="11"/>
        <v>0</v>
      </c>
      <c r="M60" s="139"/>
      <c r="N60" s="22"/>
      <c r="O60" s="26"/>
      <c r="P60" s="24"/>
    </row>
    <row r="61" spans="2:16" x14ac:dyDescent="0.25">
      <c r="B61" s="131"/>
      <c r="C61" s="23" t="s">
        <v>5</v>
      </c>
      <c r="D61" s="19"/>
      <c r="E61" s="24"/>
      <c r="F61" s="46">
        <v>1</v>
      </c>
      <c r="G61" s="19">
        <v>4.3</v>
      </c>
      <c r="H61" s="20">
        <f t="shared" si="10"/>
        <v>4.3</v>
      </c>
      <c r="I61" s="21"/>
      <c r="J61" s="24"/>
      <c r="K61" s="21">
        <v>0</v>
      </c>
      <c r="L61" s="21">
        <f t="shared" si="11"/>
        <v>0</v>
      </c>
      <c r="M61" s="139"/>
      <c r="N61" s="22"/>
      <c r="O61" s="26"/>
      <c r="P61" s="24"/>
    </row>
    <row r="62" spans="2:16" ht="16.5" thickBot="1" x14ac:dyDescent="0.3">
      <c r="B62" s="131"/>
      <c r="C62" s="27" t="s">
        <v>6</v>
      </c>
      <c r="D62" s="28"/>
      <c r="E62" s="29"/>
      <c r="F62" s="47">
        <v>1</v>
      </c>
      <c r="G62" s="28">
        <v>4.3</v>
      </c>
      <c r="H62" s="69">
        <f t="shared" si="10"/>
        <v>4.3</v>
      </c>
      <c r="I62" s="43"/>
      <c r="J62" s="29"/>
      <c r="K62" s="21">
        <v>0</v>
      </c>
      <c r="L62" s="43">
        <f t="shared" si="11"/>
        <v>0</v>
      </c>
      <c r="M62" s="139"/>
      <c r="N62" s="32"/>
      <c r="O62" s="33"/>
      <c r="P62" s="29"/>
    </row>
    <row r="63" spans="2:16" ht="24" customHeight="1" thickBot="1" x14ac:dyDescent="0.3">
      <c r="B63" s="75"/>
      <c r="C63" s="76" t="s">
        <v>9</v>
      </c>
      <c r="D63" s="60" t="s">
        <v>10</v>
      </c>
      <c r="E63" s="89" t="s">
        <v>10</v>
      </c>
      <c r="F63" s="60">
        <v>5</v>
      </c>
      <c r="G63" s="79"/>
      <c r="H63" s="79"/>
      <c r="I63" s="79"/>
      <c r="J63" s="79"/>
      <c r="K63" s="80"/>
      <c r="L63" s="41">
        <f>SUM(L58:L62)</f>
        <v>0</v>
      </c>
      <c r="M63" s="37">
        <v>24</v>
      </c>
      <c r="N63" s="38">
        <f>PRODUCT(L63:M63)</f>
        <v>0</v>
      </c>
      <c r="O63" s="39"/>
      <c r="P63" s="40"/>
    </row>
    <row r="64" spans="2:16" ht="36" customHeight="1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2:16" ht="21" customHeight="1" thickBot="1" x14ac:dyDescent="0.3">
      <c r="B65" s="4"/>
      <c r="C65" s="4" t="s">
        <v>30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2:16" ht="30" x14ac:dyDescent="0.25">
      <c r="B66" s="130">
        <v>7</v>
      </c>
      <c r="C66" s="9" t="s">
        <v>0</v>
      </c>
      <c r="D66" s="132" t="s">
        <v>7</v>
      </c>
      <c r="E66" s="133"/>
      <c r="F66" s="133"/>
      <c r="G66" s="134" t="s">
        <v>33</v>
      </c>
      <c r="H66" s="144" t="s">
        <v>34</v>
      </c>
      <c r="I66" s="146" t="s">
        <v>17</v>
      </c>
      <c r="J66" s="146"/>
      <c r="K66" s="146"/>
      <c r="L66" s="140" t="s">
        <v>61</v>
      </c>
      <c r="M66" s="142" t="s">
        <v>18</v>
      </c>
      <c r="N66" s="142" t="s">
        <v>20</v>
      </c>
      <c r="O66" s="151" t="s">
        <v>31</v>
      </c>
      <c r="P66" s="155" t="s">
        <v>19</v>
      </c>
    </row>
    <row r="67" spans="2:16" ht="86.25" customHeight="1" thickBot="1" x14ac:dyDescent="0.3">
      <c r="B67" s="131"/>
      <c r="C67" s="42" t="s">
        <v>40</v>
      </c>
      <c r="D67" s="11">
        <v>1100</v>
      </c>
      <c r="E67" s="11">
        <v>240</v>
      </c>
      <c r="F67" s="12" t="s">
        <v>45</v>
      </c>
      <c r="G67" s="135"/>
      <c r="H67" s="145"/>
      <c r="I67" s="13">
        <v>1100</v>
      </c>
      <c r="J67" s="13">
        <v>240</v>
      </c>
      <c r="K67" s="14" t="s">
        <v>8</v>
      </c>
      <c r="L67" s="141"/>
      <c r="M67" s="143"/>
      <c r="N67" s="143"/>
      <c r="O67" s="157"/>
      <c r="P67" s="156"/>
    </row>
    <row r="68" spans="2:16" x14ac:dyDescent="0.25">
      <c r="B68" s="131"/>
      <c r="C68" s="15" t="s">
        <v>2</v>
      </c>
      <c r="D68" s="16"/>
      <c r="E68" s="17"/>
      <c r="F68" s="16">
        <v>1</v>
      </c>
      <c r="G68" s="19">
        <v>2.17</v>
      </c>
      <c r="H68" s="20">
        <f>PRODUCT(D68:G68)</f>
        <v>2.17</v>
      </c>
      <c r="I68" s="21"/>
      <c r="J68" s="17"/>
      <c r="K68" s="21">
        <v>0</v>
      </c>
      <c r="L68" s="21">
        <f>PRODUCT(H68:K68)</f>
        <v>0</v>
      </c>
      <c r="M68" s="139">
        <v>24</v>
      </c>
      <c r="N68" s="22"/>
      <c r="O68" s="21"/>
      <c r="P68" s="17"/>
    </row>
    <row r="69" spans="2:16" x14ac:dyDescent="0.25">
      <c r="B69" s="131"/>
      <c r="C69" s="23" t="s">
        <v>3</v>
      </c>
      <c r="D69" s="19"/>
      <c r="E69" s="24"/>
      <c r="F69" s="19">
        <v>1</v>
      </c>
      <c r="G69" s="19">
        <v>2.17</v>
      </c>
      <c r="H69" s="20">
        <f>PRODUCT(D69:G69)</f>
        <v>2.17</v>
      </c>
      <c r="I69" s="21"/>
      <c r="J69" s="24"/>
      <c r="K69" s="21">
        <v>0</v>
      </c>
      <c r="L69" s="21">
        <f t="shared" ref="L69:L71" si="12">PRODUCT(H69:K69)</f>
        <v>0</v>
      </c>
      <c r="M69" s="139"/>
      <c r="N69" s="22"/>
      <c r="O69" s="26"/>
      <c r="P69" s="24"/>
    </row>
    <row r="70" spans="2:16" x14ac:dyDescent="0.25">
      <c r="B70" s="131"/>
      <c r="C70" s="23" t="s">
        <v>4</v>
      </c>
      <c r="D70" s="19"/>
      <c r="E70" s="24"/>
      <c r="F70" s="19">
        <v>1</v>
      </c>
      <c r="G70" s="19">
        <v>1.08</v>
      </c>
      <c r="H70" s="20">
        <f t="shared" ref="H70:H72" si="13">PRODUCT(D70:G70)</f>
        <v>1.08</v>
      </c>
      <c r="I70" s="21"/>
      <c r="J70" s="24"/>
      <c r="K70" s="21">
        <v>0</v>
      </c>
      <c r="L70" s="21">
        <f t="shared" si="12"/>
        <v>0</v>
      </c>
      <c r="M70" s="139"/>
      <c r="N70" s="22"/>
      <c r="O70" s="26"/>
      <c r="P70" s="24"/>
    </row>
    <row r="71" spans="2:16" x14ac:dyDescent="0.25">
      <c r="B71" s="131"/>
      <c r="C71" s="23" t="s">
        <v>5</v>
      </c>
      <c r="D71" s="19"/>
      <c r="E71" s="24"/>
      <c r="F71" s="19">
        <v>1</v>
      </c>
      <c r="G71" s="19">
        <v>4.3</v>
      </c>
      <c r="H71" s="20">
        <f t="shared" si="13"/>
        <v>4.3</v>
      </c>
      <c r="I71" s="21"/>
      <c r="J71" s="24"/>
      <c r="K71" s="21">
        <v>0</v>
      </c>
      <c r="L71" s="21">
        <f t="shared" si="12"/>
        <v>0</v>
      </c>
      <c r="M71" s="139"/>
      <c r="N71" s="22"/>
      <c r="O71" s="26"/>
      <c r="P71" s="24"/>
    </row>
    <row r="72" spans="2:16" ht="16.5" thickBot="1" x14ac:dyDescent="0.3">
      <c r="B72" s="131"/>
      <c r="C72" s="27" t="s">
        <v>6</v>
      </c>
      <c r="D72" s="28"/>
      <c r="E72" s="28">
        <v>1</v>
      </c>
      <c r="F72" s="28"/>
      <c r="G72" s="28">
        <v>4.3</v>
      </c>
      <c r="H72" s="69">
        <f t="shared" si="13"/>
        <v>4.3</v>
      </c>
      <c r="I72" s="43"/>
      <c r="J72" s="57">
        <v>0</v>
      </c>
      <c r="K72" s="43"/>
      <c r="L72" s="21">
        <f>PRODUCT(H72:J72)</f>
        <v>0</v>
      </c>
      <c r="M72" s="139"/>
      <c r="N72" s="32"/>
      <c r="O72" s="33"/>
      <c r="P72" s="29"/>
    </row>
    <row r="73" spans="2:16" ht="24" customHeight="1" thickBot="1" x14ac:dyDescent="0.3">
      <c r="B73" s="75"/>
      <c r="C73" s="76" t="s">
        <v>9</v>
      </c>
      <c r="D73" s="60" t="s">
        <v>10</v>
      </c>
      <c r="E73" s="78">
        <v>1</v>
      </c>
      <c r="F73" s="87">
        <v>4</v>
      </c>
      <c r="G73" s="79"/>
      <c r="H73" s="79"/>
      <c r="I73" s="79"/>
      <c r="J73" s="79"/>
      <c r="K73" s="80"/>
      <c r="L73" s="41">
        <f>SUM(L68:L72)</f>
        <v>0</v>
      </c>
      <c r="M73" s="37">
        <v>24</v>
      </c>
      <c r="N73" s="38">
        <f>PRODUCT(L73:M73)</f>
        <v>0</v>
      </c>
      <c r="O73" s="39"/>
      <c r="P73" s="40"/>
    </row>
    <row r="74" spans="2:16" x14ac:dyDescent="0.25">
      <c r="B74" s="4"/>
      <c r="C74" s="52"/>
      <c r="D74" s="53"/>
      <c r="E74" s="113"/>
      <c r="F74" s="65"/>
      <c r="G74" s="4"/>
      <c r="H74" s="4"/>
      <c r="I74" s="4"/>
      <c r="J74" s="4"/>
      <c r="K74" s="54"/>
      <c r="L74" s="55"/>
      <c r="M74" s="56"/>
      <c r="N74" s="54"/>
      <c r="O74" s="4"/>
      <c r="P74" s="4"/>
    </row>
    <row r="75" spans="2:16" ht="21" customHeight="1" thickBot="1" x14ac:dyDescent="0.3">
      <c r="B75" s="4"/>
      <c r="C75" s="4" t="s">
        <v>43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2:16" ht="30" x14ac:dyDescent="0.25">
      <c r="B76" s="130">
        <v>8</v>
      </c>
      <c r="C76" s="9" t="s">
        <v>0</v>
      </c>
      <c r="D76" s="132" t="s">
        <v>7</v>
      </c>
      <c r="E76" s="133"/>
      <c r="F76" s="133"/>
      <c r="G76" s="134" t="s">
        <v>33</v>
      </c>
      <c r="H76" s="144" t="s">
        <v>34</v>
      </c>
      <c r="I76" s="146" t="s">
        <v>17</v>
      </c>
      <c r="J76" s="146"/>
      <c r="K76" s="146"/>
      <c r="L76" s="140" t="s">
        <v>61</v>
      </c>
      <c r="M76" s="142" t="s">
        <v>18</v>
      </c>
      <c r="N76" s="142" t="s">
        <v>20</v>
      </c>
      <c r="O76" s="151" t="s">
        <v>31</v>
      </c>
      <c r="P76" s="155" t="s">
        <v>19</v>
      </c>
    </row>
    <row r="77" spans="2:16" ht="82.5" customHeight="1" thickBot="1" x14ac:dyDescent="0.3">
      <c r="B77" s="131"/>
      <c r="C77" s="42" t="s">
        <v>41</v>
      </c>
      <c r="D77" s="11">
        <v>1100</v>
      </c>
      <c r="E77" s="11">
        <v>240</v>
      </c>
      <c r="F77" s="12" t="s">
        <v>45</v>
      </c>
      <c r="G77" s="135"/>
      <c r="H77" s="145"/>
      <c r="I77" s="13">
        <v>1100</v>
      </c>
      <c r="J77" s="13">
        <v>240</v>
      </c>
      <c r="K77" s="14" t="s">
        <v>8</v>
      </c>
      <c r="L77" s="141"/>
      <c r="M77" s="143"/>
      <c r="N77" s="143"/>
      <c r="O77" s="157"/>
      <c r="P77" s="156"/>
    </row>
    <row r="78" spans="2:16" x14ac:dyDescent="0.25">
      <c r="B78" s="131"/>
      <c r="C78" s="15" t="s">
        <v>2</v>
      </c>
      <c r="D78" s="16"/>
      <c r="E78" s="16"/>
      <c r="F78" s="16">
        <v>1</v>
      </c>
      <c r="G78" s="19">
        <v>2.17</v>
      </c>
      <c r="H78" s="20">
        <f t="shared" ref="H78:H82" si="14">PRODUCT(D78:G78)</f>
        <v>2.17</v>
      </c>
      <c r="I78" s="21"/>
      <c r="J78" s="17"/>
      <c r="K78" s="21">
        <v>0</v>
      </c>
      <c r="L78" s="21">
        <f>PRODUCT(H78:K78)</f>
        <v>0</v>
      </c>
      <c r="M78" s="139">
        <v>12</v>
      </c>
      <c r="N78" s="22"/>
      <c r="O78" s="21"/>
      <c r="P78" s="17"/>
    </row>
    <row r="79" spans="2:16" x14ac:dyDescent="0.25">
      <c r="B79" s="131"/>
      <c r="C79" s="23" t="s">
        <v>3</v>
      </c>
      <c r="D79" s="19"/>
      <c r="E79" s="19">
        <v>1</v>
      </c>
      <c r="F79" s="19"/>
      <c r="G79" s="19">
        <v>2.17</v>
      </c>
      <c r="H79" s="20">
        <f t="shared" si="14"/>
        <v>2.17</v>
      </c>
      <c r="I79" s="21"/>
      <c r="J79" s="26">
        <v>0</v>
      </c>
      <c r="K79" s="24"/>
      <c r="L79" s="21">
        <f>PRODUCT(H79:J79)</f>
        <v>0</v>
      </c>
      <c r="M79" s="139"/>
      <c r="N79" s="22"/>
      <c r="O79" s="26"/>
      <c r="P79" s="24"/>
    </row>
    <row r="80" spans="2:16" x14ac:dyDescent="0.25">
      <c r="B80" s="131"/>
      <c r="C80" s="23" t="s">
        <v>4</v>
      </c>
      <c r="D80" s="19">
        <v>1</v>
      </c>
      <c r="E80" s="19"/>
      <c r="F80" s="19"/>
      <c r="G80" s="19">
        <v>1.08</v>
      </c>
      <c r="H80" s="20">
        <f t="shared" si="14"/>
        <v>1.08</v>
      </c>
      <c r="I80" s="21">
        <v>0</v>
      </c>
      <c r="J80" s="24"/>
      <c r="K80" s="24"/>
      <c r="L80" s="21">
        <f>PRODUCT(H80:I80)</f>
        <v>0</v>
      </c>
      <c r="M80" s="139"/>
      <c r="N80" s="22"/>
      <c r="O80" s="26"/>
      <c r="P80" s="24"/>
    </row>
    <row r="81" spans="2:16" x14ac:dyDescent="0.25">
      <c r="B81" s="131"/>
      <c r="C81" s="23" t="s">
        <v>5</v>
      </c>
      <c r="D81" s="19"/>
      <c r="E81" s="19">
        <v>1</v>
      </c>
      <c r="F81" s="19"/>
      <c r="G81" s="19">
        <v>4.3</v>
      </c>
      <c r="H81" s="20">
        <f t="shared" si="14"/>
        <v>4.3</v>
      </c>
      <c r="I81" s="21"/>
      <c r="J81" s="26">
        <v>0</v>
      </c>
      <c r="K81" s="24"/>
      <c r="L81" s="21">
        <f>PRODUCT(H81:J81)</f>
        <v>0</v>
      </c>
      <c r="M81" s="139"/>
      <c r="N81" s="22"/>
      <c r="O81" s="26"/>
      <c r="P81" s="24"/>
    </row>
    <row r="82" spans="2:16" ht="16.5" thickBot="1" x14ac:dyDescent="0.3">
      <c r="B82" s="131"/>
      <c r="C82" s="27" t="s">
        <v>6</v>
      </c>
      <c r="D82" s="28"/>
      <c r="E82" s="28">
        <v>1</v>
      </c>
      <c r="F82" s="28"/>
      <c r="G82" s="28">
        <v>4.3</v>
      </c>
      <c r="H82" s="69">
        <f t="shared" si="14"/>
        <v>4.3</v>
      </c>
      <c r="I82" s="43"/>
      <c r="J82" s="26">
        <v>0</v>
      </c>
      <c r="K82" s="29"/>
      <c r="L82" s="21">
        <f>PRODUCT(H82:J82)</f>
        <v>0</v>
      </c>
      <c r="M82" s="139"/>
      <c r="N82" s="32"/>
      <c r="O82" s="33"/>
      <c r="P82" s="29"/>
    </row>
    <row r="83" spans="2:16" ht="24" customHeight="1" x14ac:dyDescent="0.25">
      <c r="B83" s="90"/>
      <c r="C83" s="114" t="s">
        <v>9</v>
      </c>
      <c r="D83" s="115">
        <v>1</v>
      </c>
      <c r="E83" s="115">
        <v>3</v>
      </c>
      <c r="F83" s="115">
        <v>1</v>
      </c>
      <c r="G83" s="116"/>
      <c r="H83" s="116"/>
      <c r="I83" s="116"/>
      <c r="J83" s="116"/>
      <c r="K83" s="117"/>
      <c r="L83" s="118">
        <f>SUM(L78:L82)</f>
        <v>0</v>
      </c>
      <c r="M83" s="119">
        <v>12</v>
      </c>
      <c r="N83" s="120">
        <f t="shared" ref="N83" si="15">PRODUCT(L83:M83)</f>
        <v>0</v>
      </c>
      <c r="O83" s="121"/>
      <c r="P83" s="122"/>
    </row>
    <row r="84" spans="2:16" ht="19.5" customHeight="1" x14ac:dyDescent="0.25">
      <c r="B84" s="4"/>
      <c r="C84" s="52"/>
      <c r="D84" s="53"/>
      <c r="E84" s="113"/>
      <c r="F84" s="65"/>
      <c r="G84" s="4"/>
      <c r="H84" s="4"/>
      <c r="I84" s="4"/>
      <c r="J84" s="4"/>
      <c r="K84" s="54"/>
      <c r="L84" s="55"/>
      <c r="M84" s="56"/>
      <c r="N84" s="54"/>
      <c r="O84" s="4"/>
      <c r="P84" s="4"/>
    </row>
    <row r="85" spans="2:16" ht="21.75" customHeight="1" thickBot="1" x14ac:dyDescent="0.3">
      <c r="B85" s="4"/>
      <c r="C85" s="4" t="s">
        <v>65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2:16" ht="28.5" customHeight="1" x14ac:dyDescent="0.25">
      <c r="B86" s="130">
        <v>9</v>
      </c>
      <c r="C86" s="9" t="s">
        <v>0</v>
      </c>
      <c r="D86" s="132" t="s">
        <v>7</v>
      </c>
      <c r="E86" s="133"/>
      <c r="F86" s="133"/>
      <c r="G86" s="134" t="s">
        <v>33</v>
      </c>
      <c r="H86" s="144" t="s">
        <v>34</v>
      </c>
      <c r="I86" s="146" t="s">
        <v>17</v>
      </c>
      <c r="J86" s="146"/>
      <c r="K86" s="146"/>
      <c r="L86" s="140" t="s">
        <v>61</v>
      </c>
      <c r="M86" s="142" t="s">
        <v>18</v>
      </c>
      <c r="N86" s="142" t="s">
        <v>20</v>
      </c>
      <c r="O86" s="151" t="s">
        <v>31</v>
      </c>
      <c r="P86" s="155" t="s">
        <v>19</v>
      </c>
    </row>
    <row r="87" spans="2:16" ht="90.75" customHeight="1" thickBot="1" x14ac:dyDescent="0.3">
      <c r="B87" s="131"/>
      <c r="C87" s="42" t="s">
        <v>67</v>
      </c>
      <c r="D87" s="11">
        <v>1100</v>
      </c>
      <c r="E87" s="11">
        <v>240</v>
      </c>
      <c r="F87" s="12" t="s">
        <v>45</v>
      </c>
      <c r="G87" s="135"/>
      <c r="H87" s="145"/>
      <c r="I87" s="13">
        <v>1100</v>
      </c>
      <c r="J87" s="13">
        <v>240</v>
      </c>
      <c r="K87" s="14" t="s">
        <v>8</v>
      </c>
      <c r="L87" s="141"/>
      <c r="M87" s="143"/>
      <c r="N87" s="143"/>
      <c r="O87" s="157"/>
      <c r="P87" s="156"/>
    </row>
    <row r="88" spans="2:16" ht="23.25" customHeight="1" x14ac:dyDescent="0.25">
      <c r="B88" s="131"/>
      <c r="C88" s="15" t="s">
        <v>2</v>
      </c>
      <c r="D88" s="16"/>
      <c r="E88" s="16">
        <v>1</v>
      </c>
      <c r="F88" s="16"/>
      <c r="G88" s="19">
        <v>2.17</v>
      </c>
      <c r="H88" s="20">
        <f t="shared" ref="H88:H92" si="16">PRODUCT(D88:G88)</f>
        <v>2.17</v>
      </c>
      <c r="I88" s="21"/>
      <c r="J88" s="21">
        <v>0</v>
      </c>
      <c r="K88" s="21"/>
      <c r="L88" s="21">
        <f>PRODUCT(H88:J88)</f>
        <v>0</v>
      </c>
      <c r="M88" s="139">
        <v>8</v>
      </c>
      <c r="N88" s="22"/>
      <c r="O88" s="21"/>
      <c r="P88" s="17"/>
    </row>
    <row r="89" spans="2:16" ht="20.25" customHeight="1" x14ac:dyDescent="0.25">
      <c r="B89" s="131"/>
      <c r="C89" s="23" t="s">
        <v>3</v>
      </c>
      <c r="D89" s="19"/>
      <c r="E89" s="19">
        <v>1</v>
      </c>
      <c r="F89" s="19"/>
      <c r="G89" s="19">
        <v>2.17</v>
      </c>
      <c r="H89" s="20">
        <f t="shared" si="16"/>
        <v>2.17</v>
      </c>
      <c r="I89" s="21"/>
      <c r="J89" s="21">
        <v>0</v>
      </c>
      <c r="K89" s="24"/>
      <c r="L89" s="21">
        <f t="shared" ref="L89:L92" si="17">PRODUCT(H89:J89)</f>
        <v>0</v>
      </c>
      <c r="M89" s="139"/>
      <c r="N89" s="22"/>
      <c r="O89" s="26"/>
      <c r="P89" s="24"/>
    </row>
    <row r="90" spans="2:16" x14ac:dyDescent="0.25">
      <c r="B90" s="131"/>
      <c r="C90" s="23" t="s">
        <v>4</v>
      </c>
      <c r="D90" s="19"/>
      <c r="E90" s="19">
        <v>1</v>
      </c>
      <c r="F90" s="19"/>
      <c r="G90" s="19">
        <v>1.08</v>
      </c>
      <c r="H90" s="20">
        <f t="shared" si="16"/>
        <v>1.08</v>
      </c>
      <c r="I90" s="21"/>
      <c r="J90" s="21">
        <v>0</v>
      </c>
      <c r="K90" s="24"/>
      <c r="L90" s="21">
        <f t="shared" si="17"/>
        <v>0</v>
      </c>
      <c r="M90" s="139"/>
      <c r="N90" s="22"/>
      <c r="O90" s="26"/>
      <c r="P90" s="24"/>
    </row>
    <row r="91" spans="2:16" x14ac:dyDescent="0.25">
      <c r="B91" s="131"/>
      <c r="C91" s="23" t="s">
        <v>5</v>
      </c>
      <c r="D91" s="19"/>
      <c r="E91" s="19"/>
      <c r="F91" s="19">
        <v>1</v>
      </c>
      <c r="G91" s="19">
        <v>4.3</v>
      </c>
      <c r="H91" s="20">
        <f t="shared" si="16"/>
        <v>4.3</v>
      </c>
      <c r="I91" s="21"/>
      <c r="J91" s="24"/>
      <c r="K91" s="26">
        <v>0</v>
      </c>
      <c r="L91" s="21">
        <f>PRODUCT(H91:K91)</f>
        <v>0</v>
      </c>
      <c r="M91" s="139"/>
      <c r="N91" s="22"/>
      <c r="O91" s="26"/>
      <c r="P91" s="24"/>
    </row>
    <row r="92" spans="2:16" ht="16.5" thickBot="1" x14ac:dyDescent="0.3">
      <c r="B92" s="131"/>
      <c r="C92" s="27" t="s">
        <v>6</v>
      </c>
      <c r="D92" s="28"/>
      <c r="E92" s="28">
        <v>1</v>
      </c>
      <c r="F92" s="28"/>
      <c r="G92" s="28">
        <v>4.3</v>
      </c>
      <c r="H92" s="69">
        <f t="shared" si="16"/>
        <v>4.3</v>
      </c>
      <c r="I92" s="43"/>
      <c r="J92" s="26">
        <v>0</v>
      </c>
      <c r="K92" s="29"/>
      <c r="L92" s="21">
        <f t="shared" si="17"/>
        <v>0</v>
      </c>
      <c r="M92" s="139"/>
      <c r="N92" s="32"/>
      <c r="O92" s="33"/>
      <c r="P92" s="29"/>
    </row>
    <row r="93" spans="2:16" ht="23.25" customHeight="1" x14ac:dyDescent="0.25">
      <c r="B93" s="90"/>
      <c r="C93" s="114" t="s">
        <v>9</v>
      </c>
      <c r="D93" s="115">
        <v>1</v>
      </c>
      <c r="E93" s="115">
        <v>3</v>
      </c>
      <c r="F93" s="115">
        <v>1</v>
      </c>
      <c r="G93" s="116"/>
      <c r="H93" s="116"/>
      <c r="I93" s="116"/>
      <c r="J93" s="116"/>
      <c r="K93" s="117"/>
      <c r="L93" s="118">
        <f>SUM(L88:L92)</f>
        <v>0</v>
      </c>
      <c r="M93" s="119">
        <v>8</v>
      </c>
      <c r="N93" s="120">
        <f t="shared" ref="N93" si="18">PRODUCT(L93:M93)</f>
        <v>0</v>
      </c>
      <c r="O93" s="121"/>
      <c r="P93" s="122"/>
    </row>
    <row r="94" spans="2:16" x14ac:dyDescent="0.25">
      <c r="B94" s="4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2:16" ht="16.5" thickBot="1" x14ac:dyDescent="0.3">
      <c r="B95" s="4"/>
      <c r="C95" s="4" t="s">
        <v>66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2:16" ht="30" x14ac:dyDescent="0.25">
      <c r="B96" s="130">
        <v>10</v>
      </c>
      <c r="C96" s="9" t="s">
        <v>0</v>
      </c>
      <c r="D96" s="132" t="s">
        <v>7</v>
      </c>
      <c r="E96" s="133"/>
      <c r="F96" s="133"/>
      <c r="G96" s="134" t="s">
        <v>33</v>
      </c>
      <c r="H96" s="144" t="s">
        <v>34</v>
      </c>
      <c r="I96" s="146" t="s">
        <v>17</v>
      </c>
      <c r="J96" s="146"/>
      <c r="K96" s="146"/>
      <c r="L96" s="140" t="s">
        <v>61</v>
      </c>
      <c r="M96" s="142" t="s">
        <v>18</v>
      </c>
      <c r="N96" s="142" t="s">
        <v>20</v>
      </c>
      <c r="O96" s="151" t="s">
        <v>31</v>
      </c>
      <c r="P96" s="155" t="s">
        <v>19</v>
      </c>
    </row>
    <row r="97" spans="2:16" ht="77.25" customHeight="1" thickBot="1" x14ac:dyDescent="0.3">
      <c r="B97" s="131"/>
      <c r="C97" s="42" t="s">
        <v>68</v>
      </c>
      <c r="D97" s="11">
        <v>1100</v>
      </c>
      <c r="E97" s="11">
        <v>240</v>
      </c>
      <c r="F97" s="12" t="s">
        <v>45</v>
      </c>
      <c r="G97" s="135"/>
      <c r="H97" s="145"/>
      <c r="I97" s="13">
        <v>1100</v>
      </c>
      <c r="J97" s="13">
        <v>240</v>
      </c>
      <c r="K97" s="14" t="s">
        <v>8</v>
      </c>
      <c r="L97" s="141"/>
      <c r="M97" s="143"/>
      <c r="N97" s="143"/>
      <c r="O97" s="157"/>
      <c r="P97" s="156"/>
    </row>
    <row r="98" spans="2:16" x14ac:dyDescent="0.25">
      <c r="B98" s="131"/>
      <c r="C98" s="15" t="s">
        <v>2</v>
      </c>
      <c r="D98" s="16">
        <v>1</v>
      </c>
      <c r="E98" s="16"/>
      <c r="F98" s="16"/>
      <c r="G98" s="19">
        <v>2.17</v>
      </c>
      <c r="H98" s="20">
        <f t="shared" ref="H98:H102" si="19">PRODUCT(D98:G98)</f>
        <v>2.17</v>
      </c>
      <c r="I98" s="21">
        <v>0</v>
      </c>
      <c r="J98" s="17"/>
      <c r="K98" s="21"/>
      <c r="L98" s="21">
        <f>PRODUCT(H98:I98)</f>
        <v>0</v>
      </c>
      <c r="M98" s="139">
        <v>8</v>
      </c>
      <c r="N98" s="22"/>
      <c r="O98" s="21"/>
      <c r="P98" s="17"/>
    </row>
    <row r="99" spans="2:16" x14ac:dyDescent="0.25">
      <c r="B99" s="131"/>
      <c r="C99" s="23" t="s">
        <v>3</v>
      </c>
      <c r="D99" s="19">
        <v>1</v>
      </c>
      <c r="E99" s="19"/>
      <c r="F99" s="19"/>
      <c r="G99" s="19">
        <v>2.17</v>
      </c>
      <c r="H99" s="20">
        <f t="shared" si="19"/>
        <v>2.17</v>
      </c>
      <c r="I99" s="21">
        <v>0</v>
      </c>
      <c r="J99" s="24"/>
      <c r="K99" s="24"/>
      <c r="L99" s="21">
        <f>PRODUCT(H99:I99)</f>
        <v>0</v>
      </c>
      <c r="M99" s="139"/>
      <c r="N99" s="22"/>
      <c r="O99" s="26"/>
      <c r="P99" s="24"/>
    </row>
    <row r="100" spans="2:16" ht="18.75" customHeight="1" x14ac:dyDescent="0.25">
      <c r="B100" s="131"/>
      <c r="C100" s="23" t="s">
        <v>4</v>
      </c>
      <c r="D100" s="19">
        <v>1</v>
      </c>
      <c r="E100" s="19"/>
      <c r="F100" s="19"/>
      <c r="G100" s="19">
        <v>1.08</v>
      </c>
      <c r="H100" s="20">
        <f t="shared" si="19"/>
        <v>1.08</v>
      </c>
      <c r="I100" s="21">
        <v>0</v>
      </c>
      <c r="J100" s="24"/>
      <c r="K100" s="24"/>
      <c r="L100" s="21">
        <f>PRODUCT(H100:I100)</f>
        <v>0</v>
      </c>
      <c r="M100" s="139"/>
      <c r="N100" s="22"/>
      <c r="O100" s="26"/>
      <c r="P100" s="24"/>
    </row>
    <row r="101" spans="2:16" x14ac:dyDescent="0.25">
      <c r="B101" s="131"/>
      <c r="C101" s="23" t="s">
        <v>5</v>
      </c>
      <c r="D101" s="19"/>
      <c r="E101" s="19"/>
      <c r="F101" s="19">
        <v>1</v>
      </c>
      <c r="G101" s="19">
        <v>4.3</v>
      </c>
      <c r="H101" s="20">
        <f t="shared" si="19"/>
        <v>4.3</v>
      </c>
      <c r="I101" s="21"/>
      <c r="J101" s="24"/>
      <c r="K101" s="26">
        <v>0</v>
      </c>
      <c r="L101" s="21">
        <f t="shared" ref="L101" si="20">PRODUCT(H101:K101)</f>
        <v>0</v>
      </c>
      <c r="M101" s="139"/>
      <c r="N101" s="22"/>
      <c r="O101" s="26"/>
      <c r="P101" s="24"/>
    </row>
    <row r="102" spans="2:16" ht="16.5" thickBot="1" x14ac:dyDescent="0.3">
      <c r="B102" s="131"/>
      <c r="C102" s="27" t="s">
        <v>6</v>
      </c>
      <c r="D102" s="28">
        <v>1</v>
      </c>
      <c r="E102" s="28"/>
      <c r="F102" s="28"/>
      <c r="G102" s="28">
        <v>4.3</v>
      </c>
      <c r="H102" s="69">
        <f t="shared" si="19"/>
        <v>4.3</v>
      </c>
      <c r="I102" s="43">
        <v>0</v>
      </c>
      <c r="J102" s="24"/>
      <c r="K102" s="29"/>
      <c r="L102" s="43">
        <f>PRODUCT(H102:J102)</f>
        <v>0</v>
      </c>
      <c r="M102" s="139"/>
      <c r="N102" s="32"/>
      <c r="O102" s="33"/>
      <c r="P102" s="29"/>
    </row>
    <row r="103" spans="2:16" ht="21.75" customHeight="1" thickBot="1" x14ac:dyDescent="0.3">
      <c r="B103" s="90"/>
      <c r="C103" s="91" t="s">
        <v>9</v>
      </c>
      <c r="D103" s="92">
        <v>1</v>
      </c>
      <c r="E103" s="92">
        <v>3</v>
      </c>
      <c r="F103" s="92">
        <v>1</v>
      </c>
      <c r="G103" s="93"/>
      <c r="H103" s="93"/>
      <c r="I103" s="93"/>
      <c r="J103" s="93"/>
      <c r="K103" s="94"/>
      <c r="L103" s="74">
        <f>SUM(L98:L102)</f>
        <v>0</v>
      </c>
      <c r="M103" s="73">
        <v>8</v>
      </c>
      <c r="N103" s="70">
        <f t="shared" ref="N103" si="21">PRODUCT(L103:M103)</f>
        <v>0</v>
      </c>
      <c r="O103" s="71"/>
      <c r="P103" s="72"/>
    </row>
    <row r="104" spans="2:16" ht="36.75" customHeight="1" thickBot="1" x14ac:dyDescent="0.3">
      <c r="B104" s="95"/>
      <c r="C104" s="170" t="s">
        <v>57</v>
      </c>
      <c r="D104" s="171"/>
      <c r="E104" s="171"/>
      <c r="F104" s="171"/>
      <c r="G104" s="171"/>
      <c r="H104" s="171"/>
      <c r="I104" s="171"/>
      <c r="J104" s="171"/>
      <c r="K104" s="171"/>
      <c r="L104" s="64">
        <f>SUM(L13,L23,L33,L43,L53,L63,L73,L83, L93, L103)</f>
        <v>0</v>
      </c>
      <c r="M104" s="49"/>
      <c r="N104" s="38">
        <f>SUM(N13, N23, N33, N43, N53, N63, N73,N83, N93, N103)</f>
        <v>0</v>
      </c>
      <c r="O104" s="50"/>
      <c r="P104" s="51"/>
    </row>
    <row r="105" spans="2:16" x14ac:dyDescent="0.25">
      <c r="B105" s="4"/>
      <c r="C105" s="110"/>
      <c r="D105" s="110"/>
      <c r="E105" s="110"/>
      <c r="F105" s="110"/>
      <c r="G105" s="110"/>
      <c r="H105" s="110"/>
      <c r="I105" s="110"/>
      <c r="J105" s="110"/>
      <c r="K105" s="110"/>
      <c r="L105" s="111"/>
      <c r="M105" s="56"/>
      <c r="N105" s="43"/>
      <c r="O105" s="112"/>
      <c r="P105" s="4"/>
    </row>
    <row r="106" spans="2:16" ht="18" x14ac:dyDescent="0.25">
      <c r="B106" s="4"/>
      <c r="C106" s="129" t="s">
        <v>46</v>
      </c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4"/>
    </row>
    <row r="107" spans="2:16" ht="25.5" customHeight="1" x14ac:dyDescent="0.25">
      <c r="B107" s="29" t="s">
        <v>49</v>
      </c>
      <c r="C107" s="106" t="s">
        <v>47</v>
      </c>
      <c r="D107" s="107"/>
      <c r="E107" s="107"/>
      <c r="F107" s="107"/>
      <c r="G107" s="107"/>
      <c r="H107" s="107"/>
      <c r="I107" s="107"/>
      <c r="J107" s="107"/>
      <c r="K107" s="107"/>
      <c r="L107" s="19">
        <v>2</v>
      </c>
      <c r="M107" s="57">
        <v>0</v>
      </c>
      <c r="N107" s="57">
        <f>PRODUCT(L107:M107)</f>
        <v>0</v>
      </c>
      <c r="O107" s="57"/>
      <c r="P107" s="58"/>
    </row>
    <row r="108" spans="2:16" ht="43.5" customHeight="1" x14ac:dyDescent="0.25">
      <c r="B108" s="24" t="s">
        <v>50</v>
      </c>
      <c r="C108" s="123" t="s">
        <v>48</v>
      </c>
      <c r="D108" s="124"/>
      <c r="E108" s="124"/>
      <c r="F108" s="124"/>
      <c r="G108" s="124"/>
      <c r="H108" s="124"/>
      <c r="I108" s="124"/>
      <c r="J108" s="124"/>
      <c r="K108" s="125"/>
      <c r="L108" s="108">
        <v>3</v>
      </c>
      <c r="M108" s="57">
        <v>0</v>
      </c>
      <c r="N108" s="57">
        <f t="shared" ref="N108:N110" si="22">PRODUCT(L108:M108)</f>
        <v>0</v>
      </c>
      <c r="O108" s="26"/>
      <c r="P108" s="59"/>
    </row>
    <row r="109" spans="2:16" ht="27" customHeight="1" x14ac:dyDescent="0.25">
      <c r="B109" s="24" t="s">
        <v>51</v>
      </c>
      <c r="C109" s="123" t="s">
        <v>60</v>
      </c>
      <c r="D109" s="124"/>
      <c r="E109" s="124"/>
      <c r="F109" s="124"/>
      <c r="G109" s="124"/>
      <c r="H109" s="124"/>
      <c r="I109" s="124"/>
      <c r="J109" s="124"/>
      <c r="K109" s="125"/>
      <c r="L109" s="108">
        <v>2</v>
      </c>
      <c r="M109" s="57">
        <v>0</v>
      </c>
      <c r="N109" s="57">
        <f t="shared" si="22"/>
        <v>0</v>
      </c>
      <c r="O109" s="59"/>
      <c r="P109" s="59"/>
    </row>
    <row r="110" spans="2:16" ht="33.75" customHeight="1" thickBot="1" x14ac:dyDescent="0.3">
      <c r="B110" s="29" t="s">
        <v>52</v>
      </c>
      <c r="C110" s="126" t="s">
        <v>59</v>
      </c>
      <c r="D110" s="127"/>
      <c r="E110" s="127"/>
      <c r="F110" s="127"/>
      <c r="G110" s="127"/>
      <c r="H110" s="127"/>
      <c r="I110" s="127"/>
      <c r="J110" s="127"/>
      <c r="K110" s="128"/>
      <c r="L110" s="109">
        <v>5</v>
      </c>
      <c r="M110" s="57">
        <v>0</v>
      </c>
      <c r="N110" s="57">
        <f t="shared" si="22"/>
        <v>0</v>
      </c>
      <c r="O110" s="58"/>
      <c r="P110" s="58"/>
    </row>
    <row r="111" spans="2:16" ht="16.5" thickBot="1" x14ac:dyDescent="0.3">
      <c r="B111" s="167" t="s">
        <v>56</v>
      </c>
      <c r="C111" s="168"/>
      <c r="D111" s="168"/>
      <c r="E111" s="168"/>
      <c r="F111" s="168"/>
      <c r="G111" s="168"/>
      <c r="H111" s="168"/>
      <c r="I111" s="168"/>
      <c r="J111" s="168"/>
      <c r="K111" s="168"/>
      <c r="L111" s="169"/>
      <c r="M111" s="104"/>
      <c r="N111" s="63">
        <f>SUM(N107:N110)</f>
        <v>0</v>
      </c>
      <c r="O111" s="64"/>
      <c r="P111" s="105"/>
    </row>
    <row r="112" spans="2:16" ht="27" customHeight="1" thickBot="1" x14ac:dyDescent="0.3">
      <c r="B112" s="4"/>
      <c r="C112" s="96" t="s">
        <v>42</v>
      </c>
      <c r="D112" s="97"/>
      <c r="E112" s="97"/>
      <c r="F112" s="97"/>
      <c r="G112" s="98"/>
      <c r="H112" s="99"/>
      <c r="I112" s="99"/>
      <c r="J112" s="99"/>
      <c r="K112" s="100"/>
      <c r="L112" s="101">
        <f>SUM(L104)</f>
        <v>0</v>
      </c>
      <c r="M112" s="102"/>
      <c r="N112" s="103">
        <f>SUM(N13, N23, N33, N43, N53, N63, N73, N83, N93, N103, N111)</f>
        <v>0</v>
      </c>
      <c r="O112" s="67">
        <v>1.08</v>
      </c>
      <c r="P112" s="68">
        <f>PRODUCT(N112:O112)</f>
        <v>0</v>
      </c>
    </row>
    <row r="113" spans="2:16" x14ac:dyDescent="0.2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2:16" x14ac:dyDescent="0.2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2:16" x14ac:dyDescent="0.25">
      <c r="B115" s="4"/>
      <c r="C115" s="3" t="s">
        <v>32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2:16" x14ac:dyDescent="0.25">
      <c r="B116" s="4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2:16" x14ac:dyDescent="0.25">
      <c r="B117" s="4"/>
      <c r="C117" s="3" t="s">
        <v>55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x14ac:dyDescent="0.25">
      <c r="B118" s="4"/>
      <c r="C118" s="5" t="s">
        <v>22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2:16" x14ac:dyDescent="0.25">
      <c r="B119" s="4"/>
      <c r="C119" s="5" t="s">
        <v>58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2:16" x14ac:dyDescent="0.25">
      <c r="B120" s="4"/>
      <c r="C120" s="5" t="s">
        <v>54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2:16" x14ac:dyDescent="0.25">
      <c r="B121" s="4"/>
      <c r="C121" s="5" t="s">
        <v>53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2:16" x14ac:dyDescent="0.25">
      <c r="B122" s="4"/>
      <c r="C122" s="5" t="s">
        <v>23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2:16" x14ac:dyDescent="0.25">
      <c r="B123" s="4"/>
      <c r="C123" s="6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2:16" x14ac:dyDescent="0.25">
      <c r="B124" s="4"/>
      <c r="C124" s="4" t="s">
        <v>11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2:16" x14ac:dyDescent="0.25">
      <c r="B125" s="4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2:16" x14ac:dyDescent="0.25">
      <c r="B126" s="4"/>
      <c r="C126" s="3" t="s">
        <v>70</v>
      </c>
      <c r="D126" s="4"/>
      <c r="E126" s="4"/>
      <c r="F126" s="4"/>
      <c r="G126" s="4"/>
      <c r="H126" s="4"/>
      <c r="I126" s="4"/>
      <c r="J126" s="4"/>
      <c r="K126" s="1" t="s">
        <v>15</v>
      </c>
      <c r="L126" s="4"/>
      <c r="M126" s="4"/>
      <c r="N126" s="4"/>
      <c r="O126" s="4"/>
      <c r="P126" s="4"/>
    </row>
    <row r="127" spans="2:16" x14ac:dyDescent="0.25">
      <c r="B127" s="4"/>
      <c r="C127" s="3"/>
      <c r="D127" s="4"/>
      <c r="E127" s="4"/>
      <c r="F127" s="4"/>
      <c r="G127" s="4"/>
      <c r="H127" s="4"/>
      <c r="I127" s="4"/>
      <c r="J127" s="2" t="s">
        <v>63</v>
      </c>
      <c r="L127" s="65"/>
      <c r="M127" s="4"/>
      <c r="N127" s="4"/>
      <c r="O127" s="4"/>
      <c r="P127" s="4"/>
    </row>
    <row r="128" spans="2:16" x14ac:dyDescent="0.25">
      <c r="B128" s="4"/>
      <c r="C128" s="2" t="s">
        <v>64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2:16" ht="23.25" customHeight="1" x14ac:dyDescent="0.3">
      <c r="B129" s="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</row>
  </sheetData>
  <mergeCells count="117">
    <mergeCell ref="N76:N77"/>
    <mergeCell ref="O76:O77"/>
    <mergeCell ref="P76:P77"/>
    <mergeCell ref="M78:M82"/>
    <mergeCell ref="B86:B92"/>
    <mergeCell ref="D86:F86"/>
    <mergeCell ref="G86:G87"/>
    <mergeCell ref="H86:H87"/>
    <mergeCell ref="I86:K86"/>
    <mergeCell ref="L86:L87"/>
    <mergeCell ref="M86:M87"/>
    <mergeCell ref="N86:N87"/>
    <mergeCell ref="O86:O87"/>
    <mergeCell ref="P86:P87"/>
    <mergeCell ref="M88:M92"/>
    <mergeCell ref="B76:B82"/>
    <mergeCell ref="D76:F76"/>
    <mergeCell ref="G76:G77"/>
    <mergeCell ref="H76:H77"/>
    <mergeCell ref="I76:K76"/>
    <mergeCell ref="L76:L77"/>
    <mergeCell ref="M76:M77"/>
    <mergeCell ref="C129:P129"/>
    <mergeCell ref="P56:P57"/>
    <mergeCell ref="M58:M62"/>
    <mergeCell ref="H66:H67"/>
    <mergeCell ref="I66:K66"/>
    <mergeCell ref="P66:P67"/>
    <mergeCell ref="O56:O57"/>
    <mergeCell ref="O66:O67"/>
    <mergeCell ref="M66:M67"/>
    <mergeCell ref="N66:N67"/>
    <mergeCell ref="N56:N57"/>
    <mergeCell ref="P96:P97"/>
    <mergeCell ref="M98:M102"/>
    <mergeCell ref="L96:L97"/>
    <mergeCell ref="M96:M97"/>
    <mergeCell ref="N96:N97"/>
    <mergeCell ref="B111:L111"/>
    <mergeCell ref="O96:O97"/>
    <mergeCell ref="C104:K104"/>
    <mergeCell ref="B96:B102"/>
    <mergeCell ref="D96:F96"/>
    <mergeCell ref="G96:G97"/>
    <mergeCell ref="H96:H97"/>
    <mergeCell ref="I96:K96"/>
    <mergeCell ref="L46:L47"/>
    <mergeCell ref="M46:M47"/>
    <mergeCell ref="M8:M12"/>
    <mergeCell ref="M28:M32"/>
    <mergeCell ref="G26:G27"/>
    <mergeCell ref="M38:M42"/>
    <mergeCell ref="H46:H47"/>
    <mergeCell ref="I46:K46"/>
    <mergeCell ref="H36:H37"/>
    <mergeCell ref="I36:K36"/>
    <mergeCell ref="M18:M22"/>
    <mergeCell ref="H26:H27"/>
    <mergeCell ref="I26:K26"/>
    <mergeCell ref="M26:M27"/>
    <mergeCell ref="L26:L27"/>
    <mergeCell ref="H6:H7"/>
    <mergeCell ref="I6:K6"/>
    <mergeCell ref="L6:L7"/>
    <mergeCell ref="M6:M7"/>
    <mergeCell ref="H16:H17"/>
    <mergeCell ref="I16:K16"/>
    <mergeCell ref="L16:L17"/>
    <mergeCell ref="M16:M17"/>
    <mergeCell ref="N6:N7"/>
    <mergeCell ref="N26:N27"/>
    <mergeCell ref="N36:N37"/>
    <mergeCell ref="N46:N47"/>
    <mergeCell ref="P6:P7"/>
    <mergeCell ref="N16:N17"/>
    <mergeCell ref="O6:O7"/>
    <mergeCell ref="O16:O17"/>
    <mergeCell ref="P16:P17"/>
    <mergeCell ref="P26:P27"/>
    <mergeCell ref="O26:O27"/>
    <mergeCell ref="P36:P37"/>
    <mergeCell ref="O36:O37"/>
    <mergeCell ref="O46:O47"/>
    <mergeCell ref="P46:P47"/>
    <mergeCell ref="B6:B12"/>
    <mergeCell ref="B16:B22"/>
    <mergeCell ref="D16:F16"/>
    <mergeCell ref="G16:G17"/>
    <mergeCell ref="D6:F6"/>
    <mergeCell ref="G6:G7"/>
    <mergeCell ref="B26:B32"/>
    <mergeCell ref="D36:F36"/>
    <mergeCell ref="G36:G37"/>
    <mergeCell ref="C108:K108"/>
    <mergeCell ref="C109:K109"/>
    <mergeCell ref="C110:K110"/>
    <mergeCell ref="C106:O106"/>
    <mergeCell ref="B46:B52"/>
    <mergeCell ref="D46:F46"/>
    <mergeCell ref="G46:G47"/>
    <mergeCell ref="D26:F26"/>
    <mergeCell ref="M48:M52"/>
    <mergeCell ref="L36:L37"/>
    <mergeCell ref="M36:M37"/>
    <mergeCell ref="B66:B72"/>
    <mergeCell ref="D66:F66"/>
    <mergeCell ref="G66:G67"/>
    <mergeCell ref="L56:L57"/>
    <mergeCell ref="M56:M57"/>
    <mergeCell ref="L66:L67"/>
    <mergeCell ref="M68:M72"/>
    <mergeCell ref="B56:B62"/>
    <mergeCell ref="D56:F56"/>
    <mergeCell ref="G56:G57"/>
    <mergeCell ref="H56:H57"/>
    <mergeCell ref="I56:K56"/>
    <mergeCell ref="B36:B42"/>
  </mergeCells>
  <phoneticPr fontId="8" type="noConversion"/>
  <pageMargins left="0.11811023622047245" right="0.19685039370078741" top="0.19685039370078741" bottom="0.19685039370078741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23wszur</cp:lastModifiedBy>
  <cp:lastPrinted>2026-07-16T08:44:22Z</cp:lastPrinted>
  <dcterms:created xsi:type="dcterms:W3CDTF">2021-01-12T10:14:05Z</dcterms:created>
  <dcterms:modified xsi:type="dcterms:W3CDTF">2026-07-16T11:09:15Z</dcterms:modified>
</cp:coreProperties>
</file>