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Inwestycje\PODSTAWOWY\2026r\18. 3.272.48.2026 -  2227W Chodnik Niedziałka Druga 5+785-6+190\SWZ\"/>
    </mc:Choice>
  </mc:AlternateContent>
  <xr:revisionPtr revIDLastSave="0" documentId="13_ncr:1_{A59D16BB-98E1-49AC-A285-E396336C7401}" xr6:coauthVersionLast="47" xr6:coauthVersionMax="47" xr10:uidLastSave="{00000000-0000-0000-0000-000000000000}"/>
  <bookViews>
    <workbookView xWindow="2250" yWindow="2250" windowWidth="21600" windowHeight="11295" xr2:uid="{00000000-000D-0000-FFFF-FFFF00000000}"/>
  </bookViews>
  <sheets>
    <sheet name="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4" i="1" l="1"/>
  <c r="G95" i="1" s="1"/>
  <c r="G93" i="1"/>
  <c r="H92" i="1"/>
  <c r="H90" i="1"/>
  <c r="H89" i="1"/>
  <c r="H87" i="1"/>
  <c r="H86" i="1"/>
  <c r="H84" i="1"/>
  <c r="H83" i="1"/>
  <c r="H82" i="1"/>
  <c r="H80" i="1"/>
  <c r="H77" i="1"/>
  <c r="H75" i="1"/>
  <c r="H73" i="1"/>
  <c r="H72" i="1"/>
  <c r="H69" i="1"/>
  <c r="H68" i="1"/>
  <c r="H67" i="1"/>
  <c r="H66" i="1"/>
  <c r="H64" i="1"/>
  <c r="H62" i="1"/>
  <c r="H59" i="1"/>
  <c r="H57" i="1"/>
  <c r="H55" i="1"/>
  <c r="H54" i="1"/>
  <c r="H52" i="1"/>
  <c r="H49" i="1"/>
  <c r="H48" i="1"/>
  <c r="H47" i="1"/>
  <c r="H46" i="1"/>
  <c r="H43" i="1"/>
  <c r="H42" i="1"/>
  <c r="H41" i="1"/>
  <c r="H40" i="1"/>
  <c r="H37" i="1"/>
  <c r="H35" i="1"/>
  <c r="H34" i="1"/>
  <c r="H33" i="1"/>
  <c r="H32" i="1"/>
  <c r="H30" i="1"/>
  <c r="H28" i="1"/>
  <c r="H27" i="1"/>
</calcChain>
</file>

<file path=xl/sharedStrings.xml><?xml version="1.0" encoding="utf-8"?>
<sst xmlns="http://schemas.openxmlformats.org/spreadsheetml/2006/main" count="162" uniqueCount="129">
  <si>
    <t xml:space="preserve">Przebudowa drogi powiatowej nr 2227W Mińsk Mazowiecki - Niedziałka - Jakubów od km 5+785 do km 6+190 </t>
  </si>
  <si>
    <t>L.p.</t>
  </si>
  <si>
    <t>Podstawa</t>
  </si>
  <si>
    <t>Opis robót</t>
  </si>
  <si>
    <t>Jm</t>
  </si>
  <si>
    <t>ilość</t>
  </si>
  <si>
    <t>Cena</t>
  </si>
  <si>
    <t>Wartość [PLN]</t>
  </si>
  <si>
    <t>D.01.00.00</t>
  </si>
  <si>
    <t xml:space="preserve"> ROBOTY PRZYGOTOWAWCZE CPV: 45100000-8</t>
  </si>
  <si>
    <t>D.01.01.01</t>
  </si>
  <si>
    <t>Odtworzenie trasy i punktów wysokościowych</t>
  </si>
  <si>
    <t>Odtworzenie trasy i punktów wysokościowych przy liniowych robotach ziemnych (drogi) w terenie równinnym, obsługa geodezyjna, inwentaryzacja powykonawcza, zastabilizowanie osnowy geodezyjnej w sposób trwały, ochrona ich przed zniszczeniem oraz oznakowanie w sposób ułatwiający odszukanie</t>
  </si>
  <si>
    <t>km</t>
  </si>
  <si>
    <t>Wykonanie projektu czasowej organizacji ruchu na czas budowy, wdrażanie
poszczególnych etapów oraz ich likwidacja</t>
  </si>
  <si>
    <t>kpl.</t>
  </si>
  <si>
    <t>D.01.02.01</t>
  </si>
  <si>
    <t>Usunięcie drzew i krzaków.</t>
  </si>
  <si>
    <t>szt.</t>
  </si>
  <si>
    <t>Karczowanie krzaków i podszycia ilości sztuk krzaków 3000/ha, (zarośla do usunięcia)</t>
  </si>
  <si>
    <t>ha</t>
  </si>
  <si>
    <t>D.01.02.04</t>
  </si>
  <si>
    <t>Rozbiórka elementów dróg i ulic</t>
  </si>
  <si>
    <t>Rozbiórka  poboczy z kruszyw łamanych gr. 20 cm szerokości 0,75 m</t>
  </si>
  <si>
    <t>m2</t>
  </si>
  <si>
    <t>Rozbiórka zjazdu z kostki betonowej obramowanego opornikiem na podbudowie z betonu.</t>
  </si>
  <si>
    <t>Rozbiórka  mechaniczna zjazdu z MMA wraz z podbudową - wraz z wywiezieniem materiału z rozbórki i jego utylizacją.</t>
  </si>
  <si>
    <t xml:space="preserve">Rozebranie przepustów betonowych oraz z rur PP pod istniejącymi zjazdami
wraz z wywiezieniem materiału z rozbórki i jego utylizacją - rury DN 300 - 500 mm </t>
  </si>
  <si>
    <t>mb</t>
  </si>
  <si>
    <t>D.01.03.01</t>
  </si>
  <si>
    <t>Regulacja urządzeń podziemnych</t>
  </si>
  <si>
    <t>Regulacja pionowa studzienek dla urządzeń podziemnych przy objętości betonu
w jednym miejscu od 0,1 m3 do 0.3 m3</t>
  </si>
  <si>
    <t>D.02.00.00</t>
  </si>
  <si>
    <t>ROBOTY ZIEMNE CPV: 45233100-0</t>
  </si>
  <si>
    <t>D.02.01.01</t>
  </si>
  <si>
    <t>Koryto wraz z profilowaniem i zagęszczeniem podłoża</t>
  </si>
  <si>
    <t xml:space="preserve">Roboty ziemne wykonywane mechanicznie w gruncie kat. II-IV, odhumusowanie terenu pod projektowane elementy zagospodarowania, </t>
  </si>
  <si>
    <t>Koryto wykonane pod chodnikiem, mechanicznie w gruncie kat. II-IV, głębokość koryta 20  cm - pod chodnikiem i zjazdami z kostki</t>
  </si>
  <si>
    <t>Profilowanie i zagęszczenie podłoża pod warstwy konstrukcyjne nawierzchni wykonane mechanicznie w gruncie kat. II-IV - zjazdy, chodnik, pobocza</t>
  </si>
  <si>
    <t>Formowanie i zagęszczanie nasypów. Pozycja obejmuje również zakup materiału
(pospółka ) transport na miejsce budowy oraz wbudowanie materiału
w nasyp - roboty związane z likwidacją rowów odwadniajacych (485*1,8*0,9).</t>
  </si>
  <si>
    <t>m3</t>
  </si>
  <si>
    <t>D.03.00.00</t>
  </si>
  <si>
    <t>ROBOTY ODWODNIENIOWE CPV: 45232452-5</t>
  </si>
  <si>
    <t>D.03.01.01</t>
  </si>
  <si>
    <t>Przepusty z rur HDPE pod drogą i pod zjazdami, elementy kanalizacji deszczowej</t>
  </si>
  <si>
    <t>Wykonanie przepustów pod zjazdami i odcinków rowu krytego z rur PEHD, SN10 śr. 40 cm ułożonych na ławie fundamentowej żwirowej grubości 15 cm</t>
  </si>
  <si>
    <t>m</t>
  </si>
  <si>
    <t>Ścianki czołowe prefabrykowane dla przepustów z rur PEHD DN400</t>
  </si>
  <si>
    <t>Kanały z rur PVC łączonych na wcisk o śr. zewn. 110 mm SN8 - przepusty pod chodnikami</t>
  </si>
  <si>
    <t>Studnie rewizyjne z kręgów betonowych DN800 w gotowym wykopie o głębokości 1,5 m</t>
  </si>
  <si>
    <t>D.04.00.00</t>
  </si>
  <si>
    <t>PODBUDOWY CPV: 45233300-2</t>
  </si>
  <si>
    <t>D.04.02.01</t>
  </si>
  <si>
    <t>Podłoże ulepszone z mieszanki kruszywa niezwiązanego</t>
  </si>
  <si>
    <t xml:space="preserve">Wykonanie warstwy mrozoochronnej z pospółki drogowej, grubość warstwy 10cm zjazdy z kostki+ chodnik </t>
  </si>
  <si>
    <t>D.04.03.01</t>
  </si>
  <si>
    <t>Połączenie międzywarstwowe nawierzchni drogowej emulsją asfaltową.</t>
  </si>
  <si>
    <t xml:space="preserve">Oczyszczenie warstw konstrukcyjnych bitumicznych mechanicznie </t>
  </si>
  <si>
    <t xml:space="preserve">Skropienie mechaniczne warstw konstrukcyjnych ulepszonych emulsją asfaltową </t>
  </si>
  <si>
    <t>D.04.04.02</t>
  </si>
  <si>
    <t>Podbudowa zasadnicza z mieszanki kruszywa niezwiązanego</t>
  </si>
  <si>
    <t xml:space="preserve">Wykonanie podbudowy z kruszywa łamanego 0/31,5mm, stabilizowanego mechanicznie, grubość warstwy po zagęszczeniu 15 cm - chodnik </t>
  </si>
  <si>
    <t>D.04.05.01</t>
  </si>
  <si>
    <t>Podbudowa i ulpszone podłoże z gruntu lub kruszywa stabilizowanego cementem</t>
  </si>
  <si>
    <t>Warstwa podbudowy kruszywa naturalnego ( wbudowanego) zastabilizowana
cementem na głębokość 15cm. Klasa mieszanki C5/6. W pozycji należy również
skalkulować właściwą pielęgnację warstwy - podbudowa zasadnicza zjazdów z kostki.</t>
  </si>
  <si>
    <t>D.05.00.00</t>
  </si>
  <si>
    <t>NAWIERZCHNIE CPV: 45233220-7</t>
  </si>
  <si>
    <t>D.05.03.05b</t>
  </si>
  <si>
    <t xml:space="preserve">Nawierzchnie z betonu asfaltowego. Warstwa wiążąca. </t>
  </si>
  <si>
    <t>Wykonanie warstwy wiążącej z mieszanki mineralno-asfaltowej AC 11 W,  grubość warstwy 4 cm - odtworzenia + zjady bitumiczne</t>
  </si>
  <si>
    <t>D.05.03.05a</t>
  </si>
  <si>
    <t>Nawierzchnie z betonu asfaltowego. Warstwa ścieralna.</t>
  </si>
  <si>
    <t xml:space="preserve">Wykonanie warstwy ścieralnej z mieszanki mineralno-asfaltowej AC 11S, grubość warstwy po zagęszczeniu 4 cm </t>
  </si>
  <si>
    <t>D.05.03.23</t>
  </si>
  <si>
    <t>Nawierzchnie z kostki brukowej, betonowej</t>
  </si>
  <si>
    <t>Nawierzchnia z kostki brukowej betonowej 20x10cm, grubości 8 cm na podsypce cementowo-piaskowej 1:4 gr. 3 cm z wypełnieniem spoin piaskiem, kolor szary
CHODNIK</t>
  </si>
  <si>
    <t>Nawierzchnia z kostki brukowej betonowej 20x10cm, grubości 8 cm na podsypce cementowo-piaskowej 1:4 gr. 3 cm z wypełnieniem spoin piaskiem, kolor
ZJAZDY</t>
  </si>
  <si>
    <t>Wykonanie chodników z płyt wskaźnikowych 40x40x8cm w rejonie przejść dla pieszych (4*0,8*4)</t>
  </si>
  <si>
    <t>Wykonanie ubezpieczenia płytami z betonu cementowego dna i skarp projektowanego rowu w miejscu wylotu przykanalika wpustu deszczowego do rowu, płyty chodnikowe, betonowe o wym. 50x50x7 cm na  podsypce cementowo-piaskowej gr. 3 cm (7*2,5)</t>
  </si>
  <si>
    <t>D.06.00.00</t>
  </si>
  <si>
    <t>ROBOTY WYKOŃCZENIOWE CPV: 45400000-1</t>
  </si>
  <si>
    <t>D.06.01.01</t>
  </si>
  <si>
    <t>Umocnienie powierzchniowe skarp, rowów i ścieków</t>
  </si>
  <si>
    <t>Humusowanie i obsianie mieszanką traw dna i skarp rowów (33*2,8)</t>
  </si>
  <si>
    <t>Ściek prefabrykowany żelbetowy (wg KPED 01.13 /"korytko krakowskie'/) - rowy z KKŻ</t>
  </si>
  <si>
    <t>D.06.01.10</t>
  </si>
  <si>
    <t>Pobocze utwardzone kruszywem łamanym</t>
  </si>
  <si>
    <t xml:space="preserve">Wykonanie poboczy z kruszywa łamanego 0/31,5 mm grubości 10 cm po zagęszczeniu - pobocza zjazdów, szer. 0,75 m </t>
  </si>
  <si>
    <t>D.06.04.01</t>
  </si>
  <si>
    <t>Rowy</t>
  </si>
  <si>
    <t>Profilowanie dna i skarp rowów odwadniających -  rowy zwykłe</t>
  </si>
  <si>
    <t>D.07.00.00</t>
  </si>
  <si>
    <t>ZNAKI DROGOWE CPV:34992200-9</t>
  </si>
  <si>
    <t>D.07.01.01</t>
  </si>
  <si>
    <t>Oznakowanie Poziome</t>
  </si>
  <si>
    <t>Wykonanie oznakowania poziomego masami chemoutwardzalnymi- białe ( po wykonaniu frezowania linii osiowych P-1b na długości 95 m) .</t>
  </si>
  <si>
    <t>D.07.02.01</t>
  </si>
  <si>
    <t>Oznakowanie Pionowe</t>
  </si>
  <si>
    <t>Ustawienie słupków z rur stalowych ø70 dla znaków drogowych, wraz z wykopaniem i zasypaniem dołów z ubiciem warstwami</t>
  </si>
  <si>
    <t>Przymocowanie do gotowych słupków znaków ostrzegawczych typ A,B,C średnie folia II generacji</t>
  </si>
  <si>
    <t>Przymocowanie do gotowych słupków znaków ostrzegawczych typ D,E średnie folia II generacji</t>
  </si>
  <si>
    <t>D.08.00.00</t>
  </si>
  <si>
    <t>ELEMENTY ULIC I DRÓG CPV: 45233220-7</t>
  </si>
  <si>
    <t>Ława betonowa z oporem z betonu C12/15 m3
Krawężniki betonowe: 15x30, 15x22, 12x25 cm *0,06
Obrzeża betonowy 8x30 cm *0,03</t>
  </si>
  <si>
    <t xml:space="preserve">Ława betonowa z oporem z betonu C12/15 m3
Dodatek na ławę pod przykanalikami
</t>
  </si>
  <si>
    <t>D.08.01.01</t>
  </si>
  <si>
    <t xml:space="preserve">Krawężniki betonowe </t>
  </si>
  <si>
    <t xml:space="preserve">Krawężniki betonowe wystające/ wtopione o wymiarach 15x30 cm, 15X22 cm
- krawędź jezdni z chodnikiem </t>
  </si>
  <si>
    <t>Oporniki betonowe o wymiarach 12X25 cm
- obramowanie zjazdów</t>
  </si>
  <si>
    <t>D.08.03.01</t>
  </si>
  <si>
    <t xml:space="preserve">Obrzeża betonowe </t>
  </si>
  <si>
    <t xml:space="preserve">Obrzeża betonowe o wymiarach 30x8 cm , spoiny wypełnione
piaskiem - krawędź chodnika </t>
  </si>
  <si>
    <t>Razem netto</t>
  </si>
  <si>
    <t>Podatek VAT 23%</t>
  </si>
  <si>
    <t>Razem brutto</t>
  </si>
  <si>
    <r>
      <t>m</t>
    </r>
    <r>
      <rPr>
        <vertAlign val="superscript"/>
        <sz val="8"/>
        <rFont val="Arial"/>
        <family val="2"/>
        <charset val="238"/>
      </rPr>
      <t>2</t>
    </r>
  </si>
  <si>
    <t>Załącznik nr 2 do SWZ</t>
  </si>
  <si>
    <r>
      <rPr>
        <b/>
        <u/>
        <sz val="10"/>
        <color rgb="FF000000"/>
        <rFont val="Arial"/>
        <family val="2"/>
        <charset val="238"/>
      </rPr>
      <t>Uwaga</t>
    </r>
    <r>
      <rPr>
        <u/>
        <sz val="10"/>
        <color rgb="FF000000"/>
        <rFont val="Arial"/>
        <family val="2"/>
        <charset val="238"/>
      </rPr>
      <t>! (Dokument składany wraz z ofertą)</t>
    </r>
  </si>
  <si>
    <t>Wykonawca:</t>
  </si>
  <si>
    <t>….........................................................</t>
  </si>
  <si>
    <t>(pełna nazwa/firma, adres)</t>
  </si>
  <si>
    <t>(w zależności od podmiotu: NIP/PESEL, KRS/CEiDG)</t>
  </si>
  <si>
    <t>reprezentowany przez:</t>
  </si>
  <si>
    <t>…...................................................</t>
  </si>
  <si>
    <t>(imię, nazwisko)</t>
  </si>
  <si>
    <t>(podstawa do reprezentacji KRS/CEiDG/pełnomocnictwo)</t>
  </si>
  <si>
    <t>Nr sprawy: ZDP. 3.272.48.2026</t>
  </si>
  <si>
    <t>Dokument należy podpisać kwalifikowanym podpisem elektronicznym, lub podpisem zaufanym lub (elektronicznym) podpisem osobistym.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</si>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</sst>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zcionka tekstu podstawowego"/>
      <family val="2"/>
      <charset val="238"/>
    </font>
    <font>
      <sz val="10"/>
      <name val="MS Sans Serif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PL Times New Roman"/>
    </font>
    <font>
      <vertAlign val="superscript"/>
      <sz val="8"/>
      <name val="Arial"/>
      <family val="2"/>
      <charset val="238"/>
    </font>
    <font>
      <sz val="10"/>
      <color indexed="64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rgb="FF000000"/>
      <name val="Arial"/>
      <family val="2"/>
      <charset val="238"/>
    </font>
    <font>
      <b/>
      <u/>
      <sz val="10"/>
      <color rgb="FF00000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i/>
      <sz val="8"/>
      <color indexed="64"/>
      <name val="Arial"/>
      <family val="2"/>
      <charset val="238"/>
    </font>
    <font>
      <i/>
      <sz val="8"/>
      <color theme="1"/>
      <name val="Arial"/>
      <family val="2"/>
      <charset val="238"/>
    </font>
    <font>
      <b/>
      <u/>
      <sz val="10"/>
      <color theme="1"/>
      <name val="Czcionka tekstu podstawowego"/>
      <charset val="238"/>
    </font>
    <font>
      <sz val="9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9" fillId="0" borderId="0"/>
    <xf numFmtId="0" fontId="12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horizontal="center"/>
    </xf>
    <xf numFmtId="0" fontId="5" fillId="0" borderId="0" xfId="2" applyFont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10" fillId="2" borderId="5" xfId="3" applyFont="1" applyFill="1" applyBorder="1" applyAlignment="1">
      <alignment horizontal="center" vertical="center"/>
    </xf>
    <xf numFmtId="49" fontId="10" fillId="2" borderId="5" xfId="3" applyNumberFormat="1" applyFont="1" applyFill="1" applyBorder="1" applyAlignment="1">
      <alignment horizontal="left" vertical="center" wrapText="1"/>
    </xf>
    <xf numFmtId="49" fontId="10" fillId="2" borderId="5" xfId="3" applyNumberFormat="1" applyFont="1" applyFill="1" applyBorder="1" applyAlignment="1">
      <alignment horizontal="center" vertical="center" wrapText="1"/>
    </xf>
    <xf numFmtId="1" fontId="10" fillId="2" borderId="5" xfId="0" applyNumberFormat="1" applyFont="1" applyFill="1" applyBorder="1" applyAlignment="1">
      <alignment horizontal="center" vertical="center"/>
    </xf>
    <xf numFmtId="0" fontId="7" fillId="3" borderId="5" xfId="2" applyFont="1" applyFill="1" applyBorder="1" applyAlignment="1">
      <alignment vertical="center"/>
    </xf>
    <xf numFmtId="0" fontId="7" fillId="3" borderId="6" xfId="2" applyFont="1" applyFill="1" applyBorder="1" applyAlignment="1">
      <alignment vertical="center"/>
    </xf>
    <xf numFmtId="0" fontId="6" fillId="4" borderId="4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49" fontId="10" fillId="5" borderId="5" xfId="0" applyNumberFormat="1" applyFont="1" applyFill="1" applyBorder="1" applyAlignment="1">
      <alignment horizontal="left" vertical="center" wrapText="1"/>
    </xf>
    <xf numFmtId="0" fontId="7" fillId="4" borderId="5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7" fillId="0" borderId="5" xfId="2" applyFont="1" applyBorder="1" applyAlignment="1">
      <alignment horizontal="center" vertical="center"/>
    </xf>
    <xf numFmtId="164" fontId="11" fillId="0" borderId="5" xfId="2" applyNumberFormat="1" applyFont="1" applyBorder="1" applyAlignment="1">
      <alignment horizontal="center" vertical="center"/>
    </xf>
    <xf numFmtId="4" fontId="11" fillId="0" borderId="5" xfId="2" applyNumberFormat="1" applyFont="1" applyBorder="1" applyAlignment="1">
      <alignment horizontal="right" vertical="center"/>
    </xf>
    <xf numFmtId="4" fontId="11" fillId="0" borderId="6" xfId="2" applyNumberFormat="1" applyFont="1" applyBorder="1" applyAlignment="1">
      <alignment horizontal="right" vertical="center"/>
    </xf>
    <xf numFmtId="0" fontId="6" fillId="0" borderId="5" xfId="3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10" fillId="5" borderId="5" xfId="3" applyFont="1" applyFill="1" applyBorder="1" applyAlignment="1">
      <alignment horizontal="center" vertical="center"/>
    </xf>
    <xf numFmtId="0" fontId="6" fillId="5" borderId="5" xfId="2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6" borderId="5" xfId="3" applyFont="1" applyFill="1" applyBorder="1" applyAlignment="1">
      <alignment horizontal="center" vertical="center"/>
    </xf>
    <xf numFmtId="49" fontId="6" fillId="6" borderId="5" xfId="0" applyNumberFormat="1" applyFont="1" applyFill="1" applyBorder="1" applyAlignment="1">
      <alignment horizontal="left" vertical="center" wrapText="1"/>
    </xf>
    <xf numFmtId="49" fontId="6" fillId="6" borderId="5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6" fillId="3" borderId="4" xfId="0" applyFont="1" applyFill="1" applyBorder="1" applyAlignment="1">
      <alignment horizontal="center" vertical="center"/>
    </xf>
    <xf numFmtId="0" fontId="10" fillId="3" borderId="5" xfId="4" applyNumberFormat="1" applyFont="1" applyFill="1" applyBorder="1" applyAlignment="1">
      <alignment horizontal="center" vertical="center"/>
    </xf>
    <xf numFmtId="49" fontId="10" fillId="3" borderId="5" xfId="4" applyNumberFormat="1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  <xf numFmtId="4" fontId="10" fillId="3" borderId="5" xfId="0" applyNumberFormat="1" applyFont="1" applyFill="1" applyBorder="1" applyAlignment="1">
      <alignment horizontal="center" vertical="center" wrapText="1"/>
    </xf>
    <xf numFmtId="49" fontId="6" fillId="0" borderId="5" xfId="0" quotePrefix="1" applyNumberFormat="1" applyFont="1" applyBorder="1" applyAlignment="1">
      <alignment horizontal="left" vertical="center" wrapText="1"/>
    </xf>
    <xf numFmtId="0" fontId="7" fillId="0" borderId="4" xfId="2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10" fillId="4" borderId="5" xfId="3" applyNumberFormat="1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top" wrapText="1"/>
    </xf>
    <xf numFmtId="0" fontId="7" fillId="4" borderId="4" xfId="2" applyFont="1" applyFill="1" applyBorder="1" applyAlignment="1">
      <alignment horizontal="center" vertical="center"/>
    </xf>
    <xf numFmtId="0" fontId="10" fillId="4" borderId="7" xfId="3" applyFont="1" applyFill="1" applyBorder="1" applyAlignment="1">
      <alignment horizontal="center" vertical="center"/>
    </xf>
    <xf numFmtId="49" fontId="6" fillId="4" borderId="5" xfId="0" applyNumberFormat="1" applyFont="1" applyFill="1" applyBorder="1" applyAlignment="1">
      <alignment horizontal="left" vertical="center" wrapText="1"/>
    </xf>
    <xf numFmtId="49" fontId="6" fillId="4" borderId="5" xfId="0" applyNumberFormat="1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/>
    </xf>
    <xf numFmtId="0" fontId="10" fillId="6" borderId="7" xfId="3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vertical="center" wrapText="1"/>
    </xf>
    <xf numFmtId="0" fontId="14" fillId="0" borderId="9" xfId="0" applyFont="1" applyBorder="1" applyAlignment="1">
      <alignment horizontal="right" vertical="center" wrapText="1"/>
    </xf>
    <xf numFmtId="0" fontId="19" fillId="0" borderId="0" xfId="0" applyFont="1" applyProtection="1">
      <protection locked="0"/>
    </xf>
    <xf numFmtId="0" fontId="20" fillId="0" borderId="0" xfId="0" applyFont="1"/>
    <xf numFmtId="0" fontId="5" fillId="0" borderId="0" xfId="0" applyFont="1"/>
    <xf numFmtId="0" fontId="21" fillId="0" borderId="0" xfId="0" applyFont="1" applyProtection="1">
      <protection locked="0"/>
    </xf>
    <xf numFmtId="0" fontId="23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4" fontId="11" fillId="0" borderId="5" xfId="2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44" fontId="15" fillId="0" borderId="8" xfId="1" applyFont="1" applyBorder="1" applyAlignment="1">
      <alignment horizontal="center" vertical="center"/>
    </xf>
    <xf numFmtId="44" fontId="15" fillId="0" borderId="10" xfId="1" applyFont="1" applyBorder="1" applyAlignment="1">
      <alignment horizontal="center" vertical="center"/>
    </xf>
    <xf numFmtId="44" fontId="16" fillId="0" borderId="8" xfId="1" applyFont="1" applyBorder="1" applyAlignment="1">
      <alignment horizontal="center" vertical="center"/>
    </xf>
    <xf numFmtId="44" fontId="16" fillId="0" borderId="10" xfId="1" applyFont="1" applyBorder="1" applyAlignment="1">
      <alignment horizontal="center" vertical="center"/>
    </xf>
    <xf numFmtId="0" fontId="24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5" fillId="0" borderId="0" xfId="2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4" fillId="0" borderId="0" xfId="2" applyFont="1" applyAlignment="1">
      <alignment horizontal="center" wrapText="1"/>
    </xf>
    <xf numFmtId="0" fontId="4" fillId="0" borderId="0" xfId="2" applyFont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1" fontId="6" fillId="0" borderId="2" xfId="2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</cellXfs>
  <cellStyles count="5">
    <cellStyle name="Normalny" xfId="0" builtinId="0"/>
    <cellStyle name="Normalny 2 3" xfId="2" xr:uid="{5C820557-EBED-460E-B4EA-4727BCAB4C24}"/>
    <cellStyle name="Normalny_slepy-kosztorys" xfId="4" xr:uid="{3833ED89-F014-46B5-9CC4-01BA1EC736B0}"/>
    <cellStyle name="Normalny_TER02" xfId="3" xr:uid="{7F97758E-2CE8-4F1A-9534-8F7A3A5AA783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98"/>
  <sheetViews>
    <sheetView tabSelected="1" topLeftCell="A86" workbookViewId="0">
      <selection activeCell="F87" sqref="F87"/>
    </sheetView>
  </sheetViews>
  <sheetFormatPr defaultRowHeight="15"/>
  <cols>
    <col min="4" max="4" width="39" customWidth="1"/>
  </cols>
  <sheetData>
    <row r="1" spans="2:8">
      <c r="B1" s="73" t="s">
        <v>126</v>
      </c>
      <c r="C1" s="73"/>
      <c r="D1" s="73"/>
      <c r="E1" s="74" t="s">
        <v>116</v>
      </c>
      <c r="F1" s="74"/>
      <c r="G1" s="74"/>
      <c r="H1" s="74"/>
    </row>
    <row r="2" spans="2:8">
      <c r="B2" s="75" t="s">
        <v>117</v>
      </c>
      <c r="C2" s="75"/>
      <c r="D2" s="75"/>
      <c r="E2" s="75"/>
      <c r="F2" s="75"/>
      <c r="G2" s="75"/>
      <c r="H2" s="75"/>
    </row>
    <row r="3" spans="2:8" ht="18.75">
      <c r="B3" s="55" t="s">
        <v>118</v>
      </c>
      <c r="C3" s="55"/>
      <c r="D3" s="55"/>
      <c r="E3" s="56"/>
      <c r="F3" s="56"/>
      <c r="G3" s="56"/>
      <c r="H3" s="57"/>
    </row>
    <row r="4" spans="2:8" ht="18.75">
      <c r="B4" s="58" t="s">
        <v>119</v>
      </c>
      <c r="C4" s="58"/>
      <c r="D4" s="58"/>
      <c r="E4" s="56"/>
      <c r="F4" s="56"/>
      <c r="G4" s="56"/>
      <c r="H4" s="57"/>
    </row>
    <row r="5" spans="2:8" ht="18.75">
      <c r="B5" s="76" t="s">
        <v>120</v>
      </c>
      <c r="C5" s="76"/>
      <c r="D5" s="76"/>
      <c r="E5" s="56"/>
      <c r="F5" s="56"/>
      <c r="G5" s="56"/>
      <c r="H5" s="57"/>
    </row>
    <row r="6" spans="2:8" ht="18.75">
      <c r="B6" s="77" t="s">
        <v>119</v>
      </c>
      <c r="C6" s="77"/>
      <c r="D6" s="77"/>
      <c r="E6" s="56"/>
      <c r="F6" s="56"/>
      <c r="G6" s="56"/>
      <c r="H6" s="57"/>
    </row>
    <row r="7" spans="2:8" ht="18.75">
      <c r="B7" s="70" t="s">
        <v>121</v>
      </c>
      <c r="C7" s="70"/>
      <c r="D7" s="70"/>
      <c r="E7" s="56"/>
      <c r="F7" s="56"/>
      <c r="G7" s="56"/>
      <c r="H7" s="57"/>
    </row>
    <row r="8" spans="2:8" ht="18.75">
      <c r="B8" s="68" t="s">
        <v>122</v>
      </c>
      <c r="C8" s="68"/>
      <c r="D8" s="68"/>
      <c r="E8" s="60"/>
      <c r="F8" s="60"/>
      <c r="G8" s="60"/>
      <c r="H8" s="57"/>
    </row>
    <row r="9" spans="2:8" ht="18.75">
      <c r="B9" s="69" t="s">
        <v>123</v>
      </c>
      <c r="C9" s="69"/>
      <c r="D9" s="69"/>
      <c r="E9" s="60"/>
      <c r="F9" s="60"/>
      <c r="G9" s="60"/>
      <c r="H9" s="57"/>
    </row>
    <row r="10" spans="2:8" ht="18.75">
      <c r="B10" s="70" t="s">
        <v>124</v>
      </c>
      <c r="C10" s="70"/>
      <c r="D10" s="70"/>
      <c r="E10" s="60"/>
      <c r="F10" s="60"/>
      <c r="G10" s="60"/>
      <c r="H10" s="57"/>
    </row>
    <row r="11" spans="2:8" ht="18.75">
      <c r="B11" s="69" t="s">
        <v>123</v>
      </c>
      <c r="C11" s="69"/>
      <c r="D11" s="69"/>
      <c r="E11" s="60"/>
      <c r="F11" s="60"/>
      <c r="G11" s="60"/>
      <c r="H11" s="57"/>
    </row>
    <row r="12" spans="2:8" ht="18.75">
      <c r="B12" s="70" t="s">
        <v>125</v>
      </c>
      <c r="C12" s="70"/>
      <c r="D12" s="70"/>
      <c r="E12" s="60"/>
      <c r="F12" s="60"/>
      <c r="G12" s="60"/>
      <c r="H12" s="57"/>
    </row>
    <row r="13" spans="2:8" ht="18.75">
      <c r="B13" s="59"/>
      <c r="C13" s="59"/>
      <c r="D13" s="59"/>
      <c r="E13" s="60"/>
      <c r="F13" s="60"/>
      <c r="G13" s="60"/>
      <c r="H13" s="57"/>
    </row>
    <row r="14" spans="2:8" ht="18.75">
      <c r="B14" s="59"/>
      <c r="C14" s="59"/>
      <c r="D14" s="59"/>
      <c r="E14" s="60"/>
      <c r="F14" s="60"/>
      <c r="G14" s="60"/>
      <c r="H14" s="57"/>
    </row>
    <row r="15" spans="2:8" ht="18.75">
      <c r="B15" s="59"/>
      <c r="C15" s="59"/>
      <c r="D15" s="59"/>
      <c r="E15" s="60"/>
      <c r="F15" s="60"/>
      <c r="G15" s="60"/>
      <c r="H15" s="57"/>
    </row>
    <row r="17" spans="2:8">
      <c r="B17" s="72" t="s">
        <v>128</v>
      </c>
      <c r="C17" s="72"/>
      <c r="D17" s="72"/>
      <c r="E17" s="72"/>
      <c r="F17" s="72"/>
      <c r="G17" s="72"/>
      <c r="H17" s="72"/>
    </row>
    <row r="18" spans="2:8">
      <c r="B18" s="72"/>
      <c r="C18" s="72"/>
      <c r="D18" s="72"/>
      <c r="E18" s="72"/>
      <c r="F18" s="72"/>
      <c r="G18" s="72"/>
      <c r="H18" s="72"/>
    </row>
    <row r="19" spans="2:8">
      <c r="B19" s="78" t="s">
        <v>0</v>
      </c>
      <c r="C19" s="78"/>
      <c r="D19" s="78"/>
      <c r="E19" s="78"/>
      <c r="F19" s="79"/>
      <c r="G19" s="79"/>
      <c r="H19" s="79"/>
    </row>
    <row r="20" spans="2:8">
      <c r="B20" s="78"/>
      <c r="C20" s="78"/>
      <c r="D20" s="78"/>
      <c r="E20" s="78"/>
      <c r="F20" s="79"/>
      <c r="G20" s="79"/>
      <c r="H20" s="79"/>
    </row>
    <row r="21" spans="2:8">
      <c r="F21" s="1"/>
    </row>
    <row r="22" spans="2:8" ht="15.75" thickBot="1">
      <c r="B22" s="2"/>
      <c r="C22" s="2"/>
      <c r="D22" s="2"/>
      <c r="E22" s="2"/>
      <c r="F22" s="3"/>
      <c r="G22" s="4"/>
      <c r="H22" s="4"/>
    </row>
    <row r="23" spans="2:8">
      <c r="B23" s="80" t="s">
        <v>1</v>
      </c>
      <c r="C23" s="82" t="s">
        <v>2</v>
      </c>
      <c r="D23" s="84" t="s">
        <v>3</v>
      </c>
      <c r="E23" s="86" t="s">
        <v>4</v>
      </c>
      <c r="F23" s="86" t="s">
        <v>5</v>
      </c>
      <c r="G23" s="88" t="s">
        <v>6</v>
      </c>
      <c r="H23" s="90" t="s">
        <v>7</v>
      </c>
    </row>
    <row r="24" spans="2:8">
      <c r="B24" s="81"/>
      <c r="C24" s="83"/>
      <c r="D24" s="85"/>
      <c r="E24" s="87"/>
      <c r="F24" s="87"/>
      <c r="G24" s="89"/>
      <c r="H24" s="91"/>
    </row>
    <row r="25" spans="2:8" ht="21.75" customHeight="1">
      <c r="B25" s="5"/>
      <c r="C25" s="6" t="s">
        <v>8</v>
      </c>
      <c r="D25" s="7" t="s">
        <v>9</v>
      </c>
      <c r="E25" s="8"/>
      <c r="F25" s="9"/>
      <c r="G25" s="10"/>
      <c r="H25" s="11"/>
    </row>
    <row r="26" spans="2:8" ht="21.75" customHeight="1">
      <c r="B26" s="12"/>
      <c r="C26" s="13" t="s">
        <v>10</v>
      </c>
      <c r="D26" s="14" t="s">
        <v>11</v>
      </c>
      <c r="E26" s="15"/>
      <c r="F26" s="15"/>
      <c r="G26" s="15"/>
      <c r="H26" s="16"/>
    </row>
    <row r="27" spans="2:8" ht="98.25" customHeight="1">
      <c r="B27" s="17">
        <v>1</v>
      </c>
      <c r="C27" s="18"/>
      <c r="D27" s="19" t="s">
        <v>12</v>
      </c>
      <c r="E27" s="20" t="s">
        <v>13</v>
      </c>
      <c r="F27" s="21">
        <v>0.40500000000000003</v>
      </c>
      <c r="G27" s="22"/>
      <c r="H27" s="23">
        <f>ROUND(G27*F27,2)</f>
        <v>0</v>
      </c>
    </row>
    <row r="28" spans="2:8" ht="48" customHeight="1">
      <c r="B28" s="17">
        <v>2</v>
      </c>
      <c r="C28" s="24"/>
      <c r="D28" s="25" t="s">
        <v>14</v>
      </c>
      <c r="E28" s="26" t="s">
        <v>15</v>
      </c>
      <c r="F28" s="61">
        <v>1</v>
      </c>
      <c r="G28" s="22"/>
      <c r="H28" s="23">
        <f t="shared" ref="H28:H84" si="0">ROUND(G28*F28,2)</f>
        <v>0</v>
      </c>
    </row>
    <row r="29" spans="2:8" ht="15" customHeight="1">
      <c r="B29" s="27"/>
      <c r="C29" s="28" t="s">
        <v>16</v>
      </c>
      <c r="D29" s="14" t="s">
        <v>17</v>
      </c>
      <c r="E29" s="29"/>
      <c r="F29" s="15"/>
      <c r="G29" s="15"/>
      <c r="H29" s="15"/>
    </row>
    <row r="30" spans="2:8" ht="45" customHeight="1">
      <c r="B30" s="17">
        <v>3</v>
      </c>
      <c r="C30" s="24"/>
      <c r="D30" s="25" t="s">
        <v>19</v>
      </c>
      <c r="E30" s="26" t="s">
        <v>20</v>
      </c>
      <c r="F30" s="61">
        <v>0.15</v>
      </c>
      <c r="G30" s="22"/>
      <c r="H30" s="23">
        <f t="shared" si="0"/>
        <v>0</v>
      </c>
    </row>
    <row r="31" spans="2:8" ht="19.5" customHeight="1">
      <c r="B31" s="27"/>
      <c r="C31" s="28" t="s">
        <v>21</v>
      </c>
      <c r="D31" s="14" t="s">
        <v>22</v>
      </c>
      <c r="E31" s="30"/>
      <c r="F31" s="15"/>
      <c r="G31" s="15"/>
      <c r="H31" s="15"/>
    </row>
    <row r="32" spans="2:8" ht="50.1" customHeight="1">
      <c r="B32" s="31">
        <v>4</v>
      </c>
      <c r="C32" s="32"/>
      <c r="D32" s="33" t="s">
        <v>23</v>
      </c>
      <c r="E32" s="34" t="s">
        <v>24</v>
      </c>
      <c r="F32" s="61">
        <v>522.29999999999995</v>
      </c>
      <c r="G32" s="22"/>
      <c r="H32" s="23">
        <f t="shared" si="0"/>
        <v>0</v>
      </c>
    </row>
    <row r="33" spans="2:8" ht="50.1" customHeight="1">
      <c r="B33" s="17">
        <v>5</v>
      </c>
      <c r="C33" s="24"/>
      <c r="D33" s="25" t="s">
        <v>25</v>
      </c>
      <c r="E33" s="26" t="s">
        <v>24</v>
      </c>
      <c r="F33" s="61">
        <v>30</v>
      </c>
      <c r="G33" s="22"/>
      <c r="H33" s="23">
        <f t="shared" si="0"/>
        <v>0</v>
      </c>
    </row>
    <row r="34" spans="2:8" ht="50.1" customHeight="1">
      <c r="B34" s="17">
        <v>6</v>
      </c>
      <c r="C34" s="24"/>
      <c r="D34" s="25" t="s">
        <v>26</v>
      </c>
      <c r="E34" s="26" t="s">
        <v>24</v>
      </c>
      <c r="F34" s="61">
        <v>154</v>
      </c>
      <c r="G34" s="22"/>
      <c r="H34" s="23">
        <f t="shared" si="0"/>
        <v>0</v>
      </c>
    </row>
    <row r="35" spans="2:8" ht="50.1" customHeight="1">
      <c r="B35" s="17">
        <v>7</v>
      </c>
      <c r="C35" s="35"/>
      <c r="D35" s="25" t="s">
        <v>27</v>
      </c>
      <c r="E35" s="26" t="s">
        <v>28</v>
      </c>
      <c r="F35" s="61">
        <v>64</v>
      </c>
      <c r="G35" s="22"/>
      <c r="H35" s="23">
        <f t="shared" si="0"/>
        <v>0</v>
      </c>
    </row>
    <row r="36" spans="2:8" ht="21.95" customHeight="1">
      <c r="B36" s="27"/>
      <c r="C36" s="28" t="s">
        <v>29</v>
      </c>
      <c r="D36" s="14" t="s">
        <v>30</v>
      </c>
      <c r="E36" s="30"/>
      <c r="F36" s="15"/>
      <c r="G36" s="15"/>
      <c r="H36" s="15"/>
    </row>
    <row r="37" spans="2:8" ht="50.1" customHeight="1">
      <c r="B37" s="17">
        <v>8</v>
      </c>
      <c r="C37" s="24"/>
      <c r="D37" s="25" t="s">
        <v>31</v>
      </c>
      <c r="E37" s="26" t="s">
        <v>18</v>
      </c>
      <c r="F37" s="61">
        <v>1</v>
      </c>
      <c r="G37" s="22"/>
      <c r="H37" s="23">
        <f t="shared" si="0"/>
        <v>0</v>
      </c>
    </row>
    <row r="38" spans="2:8" ht="21.95" customHeight="1">
      <c r="B38" s="36"/>
      <c r="C38" s="37" t="s">
        <v>32</v>
      </c>
      <c r="D38" s="38" t="s">
        <v>33</v>
      </c>
      <c r="E38" s="39"/>
      <c r="F38" s="40"/>
      <c r="G38" s="40"/>
      <c r="H38" s="40"/>
    </row>
    <row r="39" spans="2:8" ht="30" customHeight="1">
      <c r="B39" s="27"/>
      <c r="C39" s="28" t="s">
        <v>34</v>
      </c>
      <c r="D39" s="14" t="s">
        <v>35</v>
      </c>
      <c r="E39" s="30"/>
      <c r="F39" s="30"/>
      <c r="G39" s="30"/>
      <c r="H39" s="30"/>
    </row>
    <row r="40" spans="2:8" ht="50.1" customHeight="1">
      <c r="B40" s="17">
        <v>9</v>
      </c>
      <c r="C40" s="24"/>
      <c r="D40" s="25" t="s">
        <v>36</v>
      </c>
      <c r="E40" s="26" t="s">
        <v>24</v>
      </c>
      <c r="F40" s="61">
        <v>638.75</v>
      </c>
      <c r="G40" s="22"/>
      <c r="H40" s="23">
        <f t="shared" si="0"/>
        <v>0</v>
      </c>
    </row>
    <row r="41" spans="2:8" ht="50.1" customHeight="1">
      <c r="B41" s="17">
        <v>10</v>
      </c>
      <c r="C41" s="24"/>
      <c r="D41" s="25" t="s">
        <v>37</v>
      </c>
      <c r="E41" s="26" t="s">
        <v>24</v>
      </c>
      <c r="F41" s="61">
        <v>675</v>
      </c>
      <c r="G41" s="22"/>
      <c r="H41" s="23">
        <f t="shared" si="0"/>
        <v>0</v>
      </c>
    </row>
    <row r="42" spans="2:8" ht="50.1" customHeight="1">
      <c r="B42" s="17">
        <v>11</v>
      </c>
      <c r="C42" s="24"/>
      <c r="D42" s="25" t="s">
        <v>38</v>
      </c>
      <c r="E42" s="26" t="s">
        <v>24</v>
      </c>
      <c r="F42" s="61">
        <v>1910.5</v>
      </c>
      <c r="G42" s="22"/>
      <c r="H42" s="23">
        <f t="shared" si="0"/>
        <v>0</v>
      </c>
    </row>
    <row r="43" spans="2:8" ht="72.75" customHeight="1">
      <c r="B43" s="17">
        <v>12</v>
      </c>
      <c r="C43" s="35"/>
      <c r="D43" s="25" t="s">
        <v>39</v>
      </c>
      <c r="E43" s="26" t="s">
        <v>40</v>
      </c>
      <c r="F43" s="61">
        <v>591.29999999999995</v>
      </c>
      <c r="G43" s="22"/>
      <c r="H43" s="23">
        <f t="shared" si="0"/>
        <v>0</v>
      </c>
    </row>
    <row r="44" spans="2:8" ht="21.95" customHeight="1">
      <c r="B44" s="36"/>
      <c r="C44" s="37" t="s">
        <v>41</v>
      </c>
      <c r="D44" s="38" t="s">
        <v>42</v>
      </c>
      <c r="E44" s="39"/>
      <c r="F44" s="40"/>
      <c r="G44" s="40"/>
      <c r="H44" s="40"/>
    </row>
    <row r="45" spans="2:8" ht="30" customHeight="1">
      <c r="B45" s="27"/>
      <c r="C45" s="28" t="s">
        <v>43</v>
      </c>
      <c r="D45" s="14" t="s">
        <v>44</v>
      </c>
      <c r="E45" s="30"/>
      <c r="F45" s="15"/>
      <c r="G45" s="15"/>
      <c r="H45" s="15"/>
    </row>
    <row r="46" spans="2:8" ht="50.1" customHeight="1">
      <c r="B46" s="17">
        <v>13</v>
      </c>
      <c r="C46" s="24"/>
      <c r="D46" s="41" t="s">
        <v>45</v>
      </c>
      <c r="E46" s="26" t="s">
        <v>46</v>
      </c>
      <c r="F46" s="61">
        <v>140</v>
      </c>
      <c r="G46" s="22"/>
      <c r="H46" s="23">
        <f t="shared" si="0"/>
        <v>0</v>
      </c>
    </row>
    <row r="47" spans="2:8" ht="50.1" customHeight="1">
      <c r="B47" s="17">
        <v>14</v>
      </c>
      <c r="C47" s="24"/>
      <c r="D47" s="41" t="s">
        <v>47</v>
      </c>
      <c r="E47" s="26" t="s">
        <v>18</v>
      </c>
      <c r="F47" s="61">
        <v>14</v>
      </c>
      <c r="G47" s="22"/>
      <c r="H47" s="23">
        <f t="shared" si="0"/>
        <v>0</v>
      </c>
    </row>
    <row r="48" spans="2:8" ht="50.1" customHeight="1">
      <c r="B48" s="17">
        <v>15</v>
      </c>
      <c r="C48" s="35"/>
      <c r="D48" s="41" t="s">
        <v>48</v>
      </c>
      <c r="E48" s="26" t="s">
        <v>28</v>
      </c>
      <c r="F48" s="61">
        <v>9</v>
      </c>
      <c r="G48" s="22"/>
      <c r="H48" s="23">
        <f t="shared" si="0"/>
        <v>0</v>
      </c>
    </row>
    <row r="49" spans="2:8" ht="50.1" customHeight="1">
      <c r="B49" s="17">
        <v>16</v>
      </c>
      <c r="C49" s="35"/>
      <c r="D49" s="41" t="s">
        <v>49</v>
      </c>
      <c r="E49" s="26" t="s">
        <v>18</v>
      </c>
      <c r="F49" s="61">
        <v>4</v>
      </c>
      <c r="G49" s="22"/>
      <c r="H49" s="23">
        <f t="shared" si="0"/>
        <v>0</v>
      </c>
    </row>
    <row r="50" spans="2:8" ht="21.95" customHeight="1">
      <c r="B50" s="36"/>
      <c r="C50" s="37" t="s">
        <v>50</v>
      </c>
      <c r="D50" s="38" t="s">
        <v>51</v>
      </c>
      <c r="E50" s="39"/>
      <c r="F50" s="40"/>
      <c r="G50" s="40"/>
      <c r="H50" s="40"/>
    </row>
    <row r="51" spans="2:8" ht="30" customHeight="1">
      <c r="B51" s="27"/>
      <c r="C51" s="28" t="s">
        <v>52</v>
      </c>
      <c r="D51" s="14" t="s">
        <v>53</v>
      </c>
      <c r="E51" s="30"/>
      <c r="F51" s="15"/>
      <c r="G51" s="15"/>
      <c r="H51" s="15"/>
    </row>
    <row r="52" spans="2:8" ht="50.1" customHeight="1">
      <c r="B52" s="17">
        <v>17</v>
      </c>
      <c r="C52" s="24"/>
      <c r="D52" s="25" t="s">
        <v>54</v>
      </c>
      <c r="E52" s="26" t="s">
        <v>24</v>
      </c>
      <c r="F52" s="61">
        <v>1313.75</v>
      </c>
      <c r="G52" s="22"/>
      <c r="H52" s="23">
        <f t="shared" si="0"/>
        <v>0</v>
      </c>
    </row>
    <row r="53" spans="2:8" ht="30" customHeight="1">
      <c r="B53" s="27"/>
      <c r="C53" s="28" t="s">
        <v>55</v>
      </c>
      <c r="D53" s="14" t="s">
        <v>56</v>
      </c>
      <c r="E53" s="30"/>
      <c r="F53" s="15"/>
      <c r="G53" s="15"/>
      <c r="H53" s="15"/>
    </row>
    <row r="54" spans="2:8" ht="35.1" customHeight="1">
      <c r="B54" s="17">
        <v>18</v>
      </c>
      <c r="C54" s="24"/>
      <c r="D54" s="25" t="s">
        <v>57</v>
      </c>
      <c r="E54" s="26" t="s">
        <v>24</v>
      </c>
      <c r="F54" s="61">
        <v>45.6</v>
      </c>
      <c r="G54" s="22"/>
      <c r="H54" s="23">
        <f t="shared" si="0"/>
        <v>0</v>
      </c>
    </row>
    <row r="55" spans="2:8" ht="35.1" customHeight="1">
      <c r="B55" s="17">
        <v>19</v>
      </c>
      <c r="C55" s="24"/>
      <c r="D55" s="25" t="s">
        <v>58</v>
      </c>
      <c r="E55" s="26" t="s">
        <v>24</v>
      </c>
      <c r="F55" s="61">
        <v>45.6</v>
      </c>
      <c r="G55" s="22"/>
      <c r="H55" s="23">
        <f t="shared" si="0"/>
        <v>0</v>
      </c>
    </row>
    <row r="56" spans="2:8" ht="30" customHeight="1">
      <c r="B56" s="27"/>
      <c r="C56" s="28" t="s">
        <v>59</v>
      </c>
      <c r="D56" s="14" t="s">
        <v>60</v>
      </c>
      <c r="E56" s="30"/>
      <c r="F56" s="15"/>
      <c r="G56" s="15"/>
      <c r="H56" s="15"/>
    </row>
    <row r="57" spans="2:8" ht="40.5" customHeight="1">
      <c r="B57" s="42">
        <v>20</v>
      </c>
      <c r="C57" s="43"/>
      <c r="D57" s="25" t="s">
        <v>61</v>
      </c>
      <c r="E57" s="26" t="s">
        <v>24</v>
      </c>
      <c r="F57" s="61">
        <v>675</v>
      </c>
      <c r="G57" s="22"/>
      <c r="H57" s="23">
        <f t="shared" si="0"/>
        <v>0</v>
      </c>
    </row>
    <row r="58" spans="2:8" ht="30" customHeight="1">
      <c r="B58" s="27"/>
      <c r="C58" s="28" t="s">
        <v>62</v>
      </c>
      <c r="D58" s="14" t="s">
        <v>63</v>
      </c>
      <c r="E58" s="30"/>
      <c r="F58" s="15"/>
      <c r="G58" s="15"/>
      <c r="H58" s="15"/>
    </row>
    <row r="59" spans="2:8" ht="80.25" customHeight="1">
      <c r="B59" s="42">
        <v>21</v>
      </c>
      <c r="C59" s="43"/>
      <c r="D59" s="25" t="s">
        <v>64</v>
      </c>
      <c r="E59" s="26" t="s">
        <v>24</v>
      </c>
      <c r="F59" s="61">
        <v>283</v>
      </c>
      <c r="G59" s="22"/>
      <c r="H59" s="23">
        <f t="shared" si="0"/>
        <v>0</v>
      </c>
    </row>
    <row r="60" spans="2:8" ht="21.95" customHeight="1">
      <c r="B60" s="36"/>
      <c r="C60" s="37" t="s">
        <v>65</v>
      </c>
      <c r="D60" s="38" t="s">
        <v>66</v>
      </c>
      <c r="E60" s="39"/>
      <c r="F60" s="40"/>
      <c r="G60" s="40"/>
      <c r="H60" s="40"/>
    </row>
    <row r="61" spans="2:8" ht="30" customHeight="1">
      <c r="B61" s="27"/>
      <c r="C61" s="28" t="s">
        <v>67</v>
      </c>
      <c r="D61" s="14" t="s">
        <v>68</v>
      </c>
      <c r="E61" s="30"/>
      <c r="F61" s="15"/>
      <c r="G61" s="15"/>
      <c r="H61" s="15"/>
    </row>
    <row r="62" spans="2:8" ht="39.950000000000003" customHeight="1">
      <c r="B62" s="17">
        <v>22</v>
      </c>
      <c r="C62" s="24"/>
      <c r="D62" s="41" t="s">
        <v>69</v>
      </c>
      <c r="E62" s="26" t="s">
        <v>24</v>
      </c>
      <c r="F62" s="61">
        <v>37.1</v>
      </c>
      <c r="G62" s="22"/>
      <c r="H62" s="23">
        <f t="shared" si="0"/>
        <v>0</v>
      </c>
    </row>
    <row r="63" spans="2:8" ht="30" customHeight="1">
      <c r="B63" s="27"/>
      <c r="C63" s="28" t="s">
        <v>70</v>
      </c>
      <c r="D63" s="14" t="s">
        <v>71</v>
      </c>
      <c r="E63" s="30"/>
      <c r="F63" s="15"/>
      <c r="G63" s="15"/>
      <c r="H63" s="15"/>
    </row>
    <row r="64" spans="2:8" ht="39" customHeight="1">
      <c r="B64" s="17">
        <v>23</v>
      </c>
      <c r="C64" s="24"/>
      <c r="D64" s="41" t="s">
        <v>72</v>
      </c>
      <c r="E64" s="26" t="s">
        <v>24</v>
      </c>
      <c r="F64" s="61">
        <v>37.1</v>
      </c>
      <c r="G64" s="22"/>
      <c r="H64" s="23">
        <f t="shared" si="0"/>
        <v>0</v>
      </c>
    </row>
    <row r="65" spans="2:8" ht="21.95" customHeight="1">
      <c r="B65" s="27"/>
      <c r="C65" s="28" t="s">
        <v>73</v>
      </c>
      <c r="D65" s="14" t="s">
        <v>74</v>
      </c>
      <c r="E65" s="30"/>
      <c r="F65" s="15"/>
      <c r="G65" s="15"/>
      <c r="H65" s="15"/>
    </row>
    <row r="66" spans="2:8" ht="52.5" customHeight="1">
      <c r="B66" s="17">
        <v>24</v>
      </c>
      <c r="C66" s="35"/>
      <c r="D66" s="41" t="s">
        <v>75</v>
      </c>
      <c r="E66" s="26" t="s">
        <v>24</v>
      </c>
      <c r="F66" s="61">
        <v>675</v>
      </c>
      <c r="G66" s="22"/>
      <c r="H66" s="23">
        <f t="shared" si="0"/>
        <v>0</v>
      </c>
    </row>
    <row r="67" spans="2:8" ht="50.1" customHeight="1">
      <c r="B67" s="17">
        <v>25</v>
      </c>
      <c r="C67" s="35"/>
      <c r="D67" s="41" t="s">
        <v>76</v>
      </c>
      <c r="E67" s="26" t="s">
        <v>24</v>
      </c>
      <c r="F67" s="61">
        <v>283</v>
      </c>
      <c r="G67" s="22"/>
      <c r="H67" s="23">
        <f t="shared" si="0"/>
        <v>0</v>
      </c>
    </row>
    <row r="68" spans="2:8" ht="50.1" customHeight="1">
      <c r="B68" s="17">
        <v>26</v>
      </c>
      <c r="C68" s="35"/>
      <c r="D68" s="25" t="s">
        <v>77</v>
      </c>
      <c r="E68" s="26" t="s">
        <v>115</v>
      </c>
      <c r="F68" s="61">
        <v>5</v>
      </c>
      <c r="G68" s="22"/>
      <c r="H68" s="23">
        <f t="shared" si="0"/>
        <v>0</v>
      </c>
    </row>
    <row r="69" spans="2:8" ht="77.25" customHeight="1">
      <c r="B69" s="17">
        <v>27</v>
      </c>
      <c r="C69" s="35"/>
      <c r="D69" s="41" t="s">
        <v>78</v>
      </c>
      <c r="E69" s="26" t="s">
        <v>24</v>
      </c>
      <c r="F69" s="61">
        <v>5</v>
      </c>
      <c r="G69" s="22"/>
      <c r="H69" s="23">
        <f t="shared" si="0"/>
        <v>0</v>
      </c>
    </row>
    <row r="70" spans="2:8" ht="21.95" customHeight="1">
      <c r="B70" s="36"/>
      <c r="C70" s="37" t="s">
        <v>79</v>
      </c>
      <c r="D70" s="38" t="s">
        <v>80</v>
      </c>
      <c r="E70" s="39"/>
      <c r="F70" s="40"/>
      <c r="G70" s="40"/>
      <c r="H70" s="40"/>
    </row>
    <row r="71" spans="2:8" ht="30" customHeight="1">
      <c r="B71" s="27"/>
      <c r="C71" s="28" t="s">
        <v>81</v>
      </c>
      <c r="D71" s="44" t="s">
        <v>82</v>
      </c>
      <c r="E71" s="29"/>
      <c r="F71" s="15"/>
      <c r="G71" s="15"/>
      <c r="H71" s="15"/>
    </row>
    <row r="72" spans="2:8" ht="30" customHeight="1">
      <c r="B72" s="17">
        <v>28</v>
      </c>
      <c r="C72" s="24"/>
      <c r="D72" s="41" t="s">
        <v>83</v>
      </c>
      <c r="E72" s="26" t="s">
        <v>24</v>
      </c>
      <c r="F72" s="61">
        <v>476</v>
      </c>
      <c r="G72" s="22"/>
      <c r="H72" s="23">
        <f t="shared" si="0"/>
        <v>0</v>
      </c>
    </row>
    <row r="73" spans="2:8" ht="30" customHeight="1">
      <c r="B73" s="17">
        <v>29</v>
      </c>
      <c r="C73" s="24"/>
      <c r="D73" s="45" t="s">
        <v>84</v>
      </c>
      <c r="E73" s="26" t="s">
        <v>46</v>
      </c>
      <c r="F73" s="61">
        <v>81</v>
      </c>
      <c r="G73" s="22"/>
      <c r="H73" s="23">
        <f t="shared" si="0"/>
        <v>0</v>
      </c>
    </row>
    <row r="74" spans="2:8" ht="21.95" customHeight="1">
      <c r="B74" s="27"/>
      <c r="C74" s="28" t="s">
        <v>85</v>
      </c>
      <c r="D74" s="14" t="s">
        <v>86</v>
      </c>
      <c r="E74" s="30"/>
      <c r="F74" s="15"/>
      <c r="G74" s="15"/>
      <c r="H74" s="15"/>
    </row>
    <row r="75" spans="2:8" ht="39.950000000000003" customHeight="1">
      <c r="B75" s="17">
        <v>30</v>
      </c>
      <c r="C75" s="24"/>
      <c r="D75" s="41" t="s">
        <v>87</v>
      </c>
      <c r="E75" s="26" t="s">
        <v>24</v>
      </c>
      <c r="F75" s="61">
        <v>50</v>
      </c>
      <c r="G75" s="22"/>
      <c r="H75" s="23">
        <f t="shared" si="0"/>
        <v>0</v>
      </c>
    </row>
    <row r="76" spans="2:8">
      <c r="B76" s="27"/>
      <c r="C76" s="28" t="s">
        <v>88</v>
      </c>
      <c r="D76" s="44" t="s">
        <v>89</v>
      </c>
      <c r="E76" s="29"/>
      <c r="F76" s="15"/>
      <c r="G76" s="15"/>
      <c r="H76" s="15"/>
    </row>
    <row r="77" spans="2:8" ht="39.950000000000003" customHeight="1">
      <c r="B77" s="17">
        <v>31</v>
      </c>
      <c r="C77" s="24"/>
      <c r="D77" s="41" t="s">
        <v>90</v>
      </c>
      <c r="E77" s="26" t="s">
        <v>46</v>
      </c>
      <c r="F77" s="61">
        <v>170</v>
      </c>
      <c r="G77" s="22"/>
      <c r="H77" s="23">
        <f t="shared" si="0"/>
        <v>0</v>
      </c>
    </row>
    <row r="78" spans="2:8" ht="21.95" customHeight="1">
      <c r="B78" s="36"/>
      <c r="C78" s="37" t="s">
        <v>91</v>
      </c>
      <c r="D78" s="38" t="s">
        <v>92</v>
      </c>
      <c r="E78" s="39"/>
      <c r="F78" s="40"/>
      <c r="G78" s="40"/>
      <c r="H78" s="40"/>
    </row>
    <row r="79" spans="2:8" ht="21.95" customHeight="1">
      <c r="B79" s="27"/>
      <c r="C79" s="28" t="s">
        <v>93</v>
      </c>
      <c r="D79" s="44" t="s">
        <v>94</v>
      </c>
      <c r="E79" s="29"/>
      <c r="F79" s="15"/>
      <c r="G79" s="15"/>
      <c r="H79" s="15"/>
    </row>
    <row r="80" spans="2:8" ht="45.75" customHeight="1">
      <c r="B80" s="17">
        <v>32</v>
      </c>
      <c r="C80" s="24"/>
      <c r="D80" s="41" t="s">
        <v>95</v>
      </c>
      <c r="E80" s="26" t="s">
        <v>24</v>
      </c>
      <c r="F80" s="61">
        <v>15.3</v>
      </c>
      <c r="G80" s="22"/>
      <c r="H80" s="23">
        <f t="shared" si="0"/>
        <v>0</v>
      </c>
    </row>
    <row r="81" spans="2:8" ht="21.95" customHeight="1">
      <c r="B81" s="27"/>
      <c r="C81" s="28" t="s">
        <v>96</v>
      </c>
      <c r="D81" s="44" t="s">
        <v>97</v>
      </c>
      <c r="E81" s="29"/>
      <c r="F81" s="15"/>
      <c r="G81" s="15"/>
      <c r="H81" s="15"/>
    </row>
    <row r="82" spans="2:8" ht="50.1" customHeight="1">
      <c r="B82" s="17">
        <v>33</v>
      </c>
      <c r="C82" s="24"/>
      <c r="D82" s="41" t="s">
        <v>98</v>
      </c>
      <c r="E82" s="26" t="s">
        <v>18</v>
      </c>
      <c r="F82" s="61">
        <v>12</v>
      </c>
      <c r="G82" s="22"/>
      <c r="H82" s="23">
        <f t="shared" si="0"/>
        <v>0</v>
      </c>
    </row>
    <row r="83" spans="2:8" ht="50.1" customHeight="1">
      <c r="B83" s="17">
        <v>34</v>
      </c>
      <c r="C83" s="24"/>
      <c r="D83" s="41" t="s">
        <v>99</v>
      </c>
      <c r="E83" s="26" t="s">
        <v>18</v>
      </c>
      <c r="F83" s="61">
        <v>10</v>
      </c>
      <c r="G83" s="22"/>
      <c r="H83" s="23">
        <f t="shared" si="0"/>
        <v>0</v>
      </c>
    </row>
    <row r="84" spans="2:8" ht="50.1" customHeight="1">
      <c r="B84" s="17">
        <v>35</v>
      </c>
      <c r="C84" s="24"/>
      <c r="D84" s="41" t="s">
        <v>100</v>
      </c>
      <c r="E84" s="26" t="s">
        <v>18</v>
      </c>
      <c r="F84" s="61">
        <v>2</v>
      </c>
      <c r="G84" s="22"/>
      <c r="H84" s="23">
        <f t="shared" si="0"/>
        <v>0</v>
      </c>
    </row>
    <row r="85" spans="2:8" ht="21.95" customHeight="1">
      <c r="B85" s="36"/>
      <c r="C85" s="37" t="s">
        <v>101</v>
      </c>
      <c r="D85" s="38" t="s">
        <v>102</v>
      </c>
      <c r="E85" s="39"/>
      <c r="F85" s="40"/>
      <c r="G85" s="40"/>
      <c r="H85" s="40"/>
    </row>
    <row r="86" spans="2:8" ht="50.1" customHeight="1">
      <c r="B86" s="42">
        <v>36</v>
      </c>
      <c r="C86" s="35"/>
      <c r="D86" s="25" t="s">
        <v>103</v>
      </c>
      <c r="E86" s="26" t="s">
        <v>40</v>
      </c>
      <c r="F86" s="61">
        <v>38.85</v>
      </c>
      <c r="G86" s="22"/>
      <c r="H86" s="23">
        <f t="shared" ref="H86:H92" si="1">ROUND(G86*F86,2)</f>
        <v>0</v>
      </c>
    </row>
    <row r="87" spans="2:8" ht="50.1" customHeight="1">
      <c r="B87" s="42">
        <v>37</v>
      </c>
      <c r="C87" s="35"/>
      <c r="D87" s="25" t="s">
        <v>104</v>
      </c>
      <c r="E87" s="26" t="s">
        <v>40</v>
      </c>
      <c r="F87" s="61">
        <v>0.54</v>
      </c>
      <c r="G87" s="22"/>
      <c r="H87" s="23">
        <f t="shared" si="1"/>
        <v>0</v>
      </c>
    </row>
    <row r="88" spans="2:8" ht="21.95" customHeight="1">
      <c r="B88" s="46"/>
      <c r="C88" s="47" t="s">
        <v>105</v>
      </c>
      <c r="D88" s="48" t="s">
        <v>106</v>
      </c>
      <c r="E88" s="49"/>
      <c r="F88" s="15"/>
      <c r="G88" s="15"/>
      <c r="H88" s="15"/>
    </row>
    <row r="89" spans="2:8" ht="50.1" customHeight="1">
      <c r="B89" s="50">
        <v>38</v>
      </c>
      <c r="C89" s="51"/>
      <c r="D89" s="33" t="s">
        <v>107</v>
      </c>
      <c r="E89" s="34" t="s">
        <v>28</v>
      </c>
      <c r="F89" s="61">
        <v>365</v>
      </c>
      <c r="G89" s="22"/>
      <c r="H89" s="23">
        <f t="shared" si="1"/>
        <v>0</v>
      </c>
    </row>
    <row r="90" spans="2:8" ht="50.1" customHeight="1">
      <c r="B90" s="42">
        <v>39</v>
      </c>
      <c r="C90" s="35"/>
      <c r="D90" s="25" t="s">
        <v>108</v>
      </c>
      <c r="E90" s="26" t="s">
        <v>28</v>
      </c>
      <c r="F90" s="61">
        <v>105</v>
      </c>
      <c r="G90" s="22"/>
      <c r="H90" s="23">
        <f t="shared" si="1"/>
        <v>0</v>
      </c>
    </row>
    <row r="91" spans="2:8" ht="21.95" customHeight="1">
      <c r="B91" s="46"/>
      <c r="C91" s="47" t="s">
        <v>109</v>
      </c>
      <c r="D91" s="48" t="s">
        <v>110</v>
      </c>
      <c r="E91" s="49"/>
      <c r="F91" s="15"/>
      <c r="G91" s="15"/>
      <c r="H91" s="15"/>
    </row>
    <row r="92" spans="2:8" ht="50.1" customHeight="1" thickBot="1">
      <c r="B92" s="50">
        <v>40</v>
      </c>
      <c r="C92" s="51"/>
      <c r="D92" s="33" t="s">
        <v>111</v>
      </c>
      <c r="E92" s="34" t="s">
        <v>28</v>
      </c>
      <c r="F92" s="61">
        <v>355</v>
      </c>
      <c r="G92" s="22"/>
      <c r="H92" s="23">
        <f t="shared" si="1"/>
        <v>0</v>
      </c>
    </row>
    <row r="93" spans="2:8" ht="15.75" thickBot="1">
      <c r="C93" s="62" t="s">
        <v>112</v>
      </c>
      <c r="D93" s="63"/>
      <c r="E93" s="53"/>
      <c r="F93" s="52"/>
      <c r="G93" s="64">
        <f>SUM(H27:H92)</f>
        <v>0</v>
      </c>
      <c r="H93" s="65"/>
    </row>
    <row r="94" spans="2:8" ht="15.75" thickBot="1">
      <c r="C94" s="62" t="s">
        <v>113</v>
      </c>
      <c r="D94" s="63"/>
      <c r="E94" s="53"/>
      <c r="F94" s="52"/>
      <c r="G94" s="66">
        <f>ROUND(G93*23%,2)</f>
        <v>0</v>
      </c>
      <c r="H94" s="67"/>
    </row>
    <row r="95" spans="2:8" ht="15.75" thickBot="1">
      <c r="C95" s="62" t="s">
        <v>114</v>
      </c>
      <c r="D95" s="63"/>
      <c r="E95" s="54"/>
      <c r="F95" s="52"/>
      <c r="G95" s="64">
        <f>G93+G94</f>
        <v>0</v>
      </c>
      <c r="H95" s="65"/>
    </row>
    <row r="98" spans="2:8" ht="32.25" customHeight="1">
      <c r="B98" s="71" t="s">
        <v>127</v>
      </c>
      <c r="C98" s="71"/>
      <c r="D98" s="71"/>
      <c r="E98" s="71"/>
      <c r="F98" s="71"/>
      <c r="G98" s="71"/>
      <c r="H98" s="71"/>
    </row>
  </sheetData>
  <mergeCells count="27">
    <mergeCell ref="B98:H98"/>
    <mergeCell ref="B17:H18"/>
    <mergeCell ref="B1:D1"/>
    <mergeCell ref="E1:H1"/>
    <mergeCell ref="B2:H2"/>
    <mergeCell ref="B5:D5"/>
    <mergeCell ref="B6:D6"/>
    <mergeCell ref="B19:H20"/>
    <mergeCell ref="B23:B24"/>
    <mergeCell ref="C23:C24"/>
    <mergeCell ref="D23:D24"/>
    <mergeCell ref="E23:E24"/>
    <mergeCell ref="F23:F24"/>
    <mergeCell ref="G23:G24"/>
    <mergeCell ref="H23:H24"/>
    <mergeCell ref="B7:D7"/>
    <mergeCell ref="B8:D8"/>
    <mergeCell ref="B9:D9"/>
    <mergeCell ref="B10:D10"/>
    <mergeCell ref="B11:D11"/>
    <mergeCell ref="B12:D12"/>
    <mergeCell ref="C93:D93"/>
    <mergeCell ref="G93:H93"/>
    <mergeCell ref="C94:D94"/>
    <mergeCell ref="G94:H94"/>
    <mergeCell ref="C95:D95"/>
    <mergeCell ref="G95:H95"/>
  </mergeCells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</dc:creator>
  <cp:lastModifiedBy>Anna Stelmaszczyk</cp:lastModifiedBy>
  <cp:lastPrinted>2026-07-08T09:21:03Z</cp:lastPrinted>
  <dcterms:created xsi:type="dcterms:W3CDTF">2015-06-05T18:19:34Z</dcterms:created>
  <dcterms:modified xsi:type="dcterms:W3CDTF">2026-07-28T11:08:08Z</dcterms:modified>
</cp:coreProperties>
</file>