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2026\Kamila\Park kultury i wypoczynku - pl. zabaw\Przetarg - PKiW Pl. zabaw\"/>
    </mc:Choice>
  </mc:AlternateContent>
  <xr:revisionPtr revIDLastSave="0" documentId="13_ncr:1_{5369EACC-4D61-418E-9892-206B69E11004}" xr6:coauthVersionLast="47" xr6:coauthVersionMax="47" xr10:uidLastSave="{00000000-0000-0000-0000-000000000000}"/>
  <bookViews>
    <workbookView xWindow="-120" yWindow="-120" windowWidth="29040" windowHeight="15720" xr2:uid="{19297AA1-26B1-4FEE-80C0-A89C30520993}"/>
  </bookViews>
  <sheets>
    <sheet name="Kosztorys ofertowy" sheetId="1" r:id="rId1"/>
  </sheets>
  <definedNames>
    <definedName name="_xlnm.Print_Area" localSheetId="0">'Kosztorys ofertowy'!$A$1:$H$91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G76" i="1"/>
  <c r="G28" i="1"/>
  <c r="G73" i="1"/>
  <c r="G74" i="1"/>
  <c r="G45" i="1"/>
  <c r="G59" i="1"/>
  <c r="G75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6" i="1"/>
  <c r="G51" i="1"/>
  <c r="G42" i="1"/>
  <c r="G29" i="1"/>
  <c r="G30" i="1"/>
  <c r="G31" i="1"/>
  <c r="G32" i="1"/>
  <c r="G33" i="1"/>
  <c r="G34" i="1"/>
  <c r="G35" i="1"/>
  <c r="G27" i="1"/>
  <c r="G23" i="1"/>
  <c r="G22" i="1"/>
  <c r="G48" i="1"/>
  <c r="G47" i="1"/>
  <c r="G46" i="1"/>
  <c r="G44" i="1"/>
  <c r="G43" i="1"/>
  <c r="G39" i="1"/>
  <c r="G38" i="1"/>
  <c r="G24" i="1"/>
  <c r="G21" i="1"/>
  <c r="G20" i="1"/>
  <c r="G19" i="1"/>
  <c r="G14" i="1"/>
  <c r="G13" i="1"/>
  <c r="G12" i="1"/>
  <c r="G15" i="1"/>
  <c r="G16" i="1"/>
  <c r="G5" i="1"/>
  <c r="G6" i="1"/>
  <c r="G7" i="1"/>
  <c r="G8" i="1"/>
  <c r="G4" i="1"/>
  <c r="G86" i="1"/>
  <c r="G85" i="1"/>
  <c r="G36" i="1" l="1"/>
  <c r="G10" i="1"/>
  <c r="G25" i="1"/>
  <c r="G77" i="1"/>
  <c r="G40" i="1"/>
  <c r="G49" i="1"/>
  <c r="G17" i="1"/>
  <c r="G80" i="1"/>
  <c r="G81" i="1"/>
  <c r="G82" i="1"/>
  <c r="G83" i="1"/>
  <c r="G84" i="1"/>
  <c r="G54" i="1" l="1"/>
  <c r="G53" i="1"/>
  <c r="G55" i="1"/>
  <c r="G52" i="1"/>
  <c r="G79" i="1"/>
  <c r="G87" i="1" s="1"/>
  <c r="G57" i="1" l="1"/>
  <c r="G89" i="1" s="1"/>
  <c r="G90" i="1" l="1"/>
  <c r="G91" i="1" s="1"/>
</calcChain>
</file>

<file path=xl/sharedStrings.xml><?xml version="1.0" encoding="utf-8"?>
<sst xmlns="http://schemas.openxmlformats.org/spreadsheetml/2006/main" count="297" uniqueCount="160">
  <si>
    <t>LP.</t>
  </si>
  <si>
    <t xml:space="preserve">OPIS POZYCJI </t>
  </si>
  <si>
    <t xml:space="preserve">ILOŚĆ </t>
  </si>
  <si>
    <t xml:space="preserve">WARTOŚĆ NETTO </t>
  </si>
  <si>
    <t>1.</t>
  </si>
  <si>
    <t xml:space="preserve">Kalkulacja własna </t>
  </si>
  <si>
    <t>2.</t>
  </si>
  <si>
    <t>sztuka</t>
  </si>
  <si>
    <t>Suma netto</t>
  </si>
  <si>
    <t>Wartość VAT 23%</t>
  </si>
  <si>
    <t>Suma brutto</t>
  </si>
  <si>
    <t xml:space="preserve">m2 </t>
  </si>
  <si>
    <t>SUMA</t>
  </si>
  <si>
    <t>3.</t>
  </si>
  <si>
    <t>4.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</si>
  <si>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</si>
  <si>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</si>
  <si>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</si>
  <si>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</si>
  <si>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</si>
  <si>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</si>
  <si>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</si>
  <si>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</si>
  <si>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</si>
  <si>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</si>
  <si>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</si>
  <si>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Elementy małej architektury</t>
  </si>
  <si>
    <t>16.</t>
  </si>
  <si>
    <t>18.</t>
  </si>
  <si>
    <t>19.</t>
  </si>
  <si>
    <t>20.</t>
  </si>
  <si>
    <t>21.</t>
  </si>
  <si>
    <t>22.</t>
  </si>
  <si>
    <t>23.</t>
  </si>
  <si>
    <t>5.</t>
  </si>
  <si>
    <t>24.</t>
  </si>
  <si>
    <t>Dostawa i montaż elementu - Hamak</t>
  </si>
  <si>
    <t>Dostawa i montaż elementu - Stojak na rowery</t>
  </si>
  <si>
    <t>Dostawa i montaż elementu - Tablice informacyjne</t>
  </si>
  <si>
    <t>Usunięcie warstwy bezpiecznej z piasku o grubości do 15 cm za pomocą koparko-ładowarki</t>
  </si>
  <si>
    <t>szt.</t>
  </si>
  <si>
    <t>m3</t>
  </si>
  <si>
    <t>Dostawa gruntu pod formowane skarpy</t>
  </si>
  <si>
    <t>m2</t>
  </si>
  <si>
    <t>Nawierzchnie mineralno-żywiczne</t>
  </si>
  <si>
    <t>Ręczne zagęszczenie warstwy odsączającej w korycie i na poszerzeniach - grubość warstwy po zag. 10 cm</t>
  </si>
  <si>
    <t>Nawierzchnia z tłucznia kamiennego - warstwa dolna z tłucznia - grubość po zagęszczeniu 10 cm
frakcja 0-31,5mm</t>
  </si>
  <si>
    <t>m</t>
  </si>
  <si>
    <t>Ręczne zagęszczenie warstwy odsączającej w korycie i na poszerzeniach - za każdy dalszy 1 cm grubość warstwy po zag.
Krotność = 5</t>
  </si>
  <si>
    <t>Nawierzchnia z piasku kwarcowego</t>
  </si>
  <si>
    <t>Elementy urządzeń siłowni</t>
  </si>
  <si>
    <t>Dostawa i montaż elementu  - Twister i drążek</t>
  </si>
  <si>
    <t>Dostawa i montaż elementu - Ławka do brzuszków</t>
  </si>
  <si>
    <t>Dostawa i montaż elementu  - Rowerek ręczny</t>
  </si>
  <si>
    <t>Dostawa i montaż elementu - Biegacz i orbitrek</t>
  </si>
  <si>
    <t>Elementy urządzeń placu zabaw</t>
  </si>
  <si>
    <t>Dostawa i montaż elementu  - Stacja do zabawy piaskiem duża</t>
  </si>
  <si>
    <t>Dostawa i montaż elementu - Koparka</t>
  </si>
  <si>
    <t>Dostawa i montaż elementu - Stacja do zabawy piaskiem mała</t>
  </si>
  <si>
    <t>Dostawa i montaż elementu - Huśtawka wieloosobowa</t>
  </si>
  <si>
    <t>Dostawa i montaż elementu  - Trampolina okrągła</t>
  </si>
  <si>
    <t>Dostawa i montaż elementu  - Potrójna huśtawka</t>
  </si>
  <si>
    <t>Dostawa i montaż elementu - Karuzela dla maluchów</t>
  </si>
  <si>
    <t>Dostawa i montaż elementu  - Bujak</t>
  </si>
  <si>
    <t>Dostawa i montaż elementu  - Huśtawka równoważna</t>
  </si>
  <si>
    <t>Dostawa i montaż elementu - Tyrolka</t>
  </si>
  <si>
    <t>Dostawa i montaż elementu - Zestaw sprawnościowy 1</t>
  </si>
  <si>
    <t>Dostawa i montaż elementu  - Zestaw sprawnościowy 2</t>
  </si>
  <si>
    <t>Dostawa i montaż elementu  - Linowa wspinaczka</t>
  </si>
  <si>
    <t>Dostawa i montaż elementu - Zjeżdzalnia</t>
  </si>
  <si>
    <t>Dostawa i montaż elementu - Zjeżdzalnia szer. 2m</t>
  </si>
  <si>
    <t>Nasadzenia</t>
  </si>
  <si>
    <t>Obsypanie powierzchni rabat korą zgodnie z dokumentacją - kora średnia gr. 5cm</t>
  </si>
  <si>
    <t>Separacja warstw gruntu agrowłókninami układanymi sposobem ręcznym o gramaturze 70-100g/m2 ze stabilizatorem UV 100% polipropylen z przytwierdzeniem szpilami PCV (5szt./m2)do podloża</t>
  </si>
  <si>
    <t>Dostawa i sadzenie drzew i krzewów - Dereń biały 1,5m - ' Elegantissima'</t>
  </si>
  <si>
    <t>Dostawa i sadzenie drzew i krzewów - Jałowiec sabiński 1m - 1 szt/m2 - 'Broadmoor'</t>
  </si>
  <si>
    <t>Dostawa i sadzenie drzew i krzewów - Rozplenica japońska 0,6 m - 3 szt./m2</t>
  </si>
  <si>
    <t>Dostawa i sadzenie drzew i krzewów - Sosna kosodrzewina "Pumilio" 1m- 1szt/m2</t>
  </si>
  <si>
    <t>Dostawa i sadzenie drzew i krzewów - Trzcinnik ostrokwiatowy 0,5m - 'Karl Foerster'</t>
  </si>
  <si>
    <t>Dostawa i montaż elementu - Zestaw wspinaczkowy 2</t>
  </si>
  <si>
    <t>Mechaniczne rozebranie nawierzchni z kostki kamiennej nieregularnej o wysokości 6 cm na podsypce cementowo-piaskowej</t>
  </si>
  <si>
    <t>Wywóz elementów z rozbiórki (urządenia małej architektury, urządzenia placu zabaw, urzdznia siłowni) w miejsce wskazane przez Zamawiającego</t>
  </si>
  <si>
    <t>Wywóz i utylizacja gruzu z rozbiórki</t>
  </si>
  <si>
    <t>Mechaniczne plantowanie terenu spycharkami gąsienicowymi o mocy 55 kW (75 KM) w gruncie kat. I-II</t>
  </si>
  <si>
    <t>Formowanie i zagęszczanie nasypów o wys. do 3,00m spycharkami w gruncie kat. I-II
Grunt cześciowo pozyskany z prac rozbiórkowy oraz przygotowawczych (około 30%)</t>
  </si>
  <si>
    <t>Wykonanie trawników z nawożeniem</t>
  </si>
  <si>
    <t>Montaż mat przerostowych 100x150 - nawierzchnie bezpieczne trawiaste</t>
  </si>
  <si>
    <t>Montaż mat przerostowych 100x150 - nawierzchnie bezpieczne piaszczyste</t>
  </si>
  <si>
    <t>Mechaniczne wykonanie koryta na całej szerokości jezdni i chodników w gruncie kat. I-IV głębokości 20 cm</t>
  </si>
  <si>
    <t>Mechaniczne wykonanie koryta na całej szerokości jezdni i chodników w gruncie kat. I-IV - za każde dalsze 5 cm głębokości
Krotność = 3</t>
  </si>
  <si>
    <t>Nawierzchnia dolna z tłucznia kamiennego - każdy dalszy 1cm grubość po zagęszczeniu frakcja 0-31,5mm
Krotność = 2</t>
  </si>
  <si>
    <t>Nawierzchnie mineralno-żywiczne - kruszywo mineralne frakcji 2-5mm + Spoiwo poliuretanowe                                                                                          3 cm - warstwa stabilizująca frakcji 2-8mm z lepiszczem poliuretanowym</t>
  </si>
  <si>
    <t>Nawierzchnie mineralno-żywiczne - kruszywo mineralne frakcji 2-5mm + Spoiwo poliuretanowe                                                                                            5 cm - nawierzchnia mineralna frakcji 2-5mm z lepiszczem poliuretanowym</t>
  </si>
  <si>
    <t>Dostawa i montaż elementu - Leżak</t>
  </si>
  <si>
    <t>Dostawa i montaż elementu - Ławka z oparciem</t>
  </si>
  <si>
    <t>Dostawa i montaż elementu - Kosz na śmieci</t>
  </si>
  <si>
    <t>Dostawa i montaż elementu - Ławka do przysiadów i rower</t>
  </si>
  <si>
    <t>Dostawa i montaż elementu - Poręcze do podciągania nóg</t>
  </si>
  <si>
    <t>NUMER</t>
  </si>
  <si>
    <t xml:space="preserve">JEDN. MIARY </t>
  </si>
  <si>
    <t>CENA JEDN. NETTO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</si>
  <si>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</si>
  <si>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</si>
  <si>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</si>
  <si>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</si>
  <si>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</si>
  <si>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</si>
  <si>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</si>
  <si>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</si>
  <si>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</si>
  <si>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</si>
  <si>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</si>
  <si>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</si>
  <si>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</si>
  <si>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</si>
  <si>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</si>
  <si>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</si>
  <si>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</si>
  <si>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</si>
  <si>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</si>
  <si>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</si>
  <si>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</si>
  <si>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</si>
  <si>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</si>
  <si>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</si>
  <si>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</si>
  <si>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</si>
  <si>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</si>
  <si>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</si>
  <si>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</si>
  <si>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</si>
  <si>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</si>
  <si>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</si>
  <si>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</si>
  <si>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</si>
  <si>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</si>
  <si>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</si>
  <si>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</si>
  <si>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</si>
  <si>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</si>
  <si>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</si>
  <si>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</si>
  <si>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</si>
  <si>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kpl.</t>
  </si>
  <si>
    <t>Dostawa ziemi urodzajnej w miejscu projektowanych trawników z rozścieleniem - transport taczkami na terenie płaskim</t>
  </si>
  <si>
    <t>Dostawa ziemi urodzajnej w miejscu projektowanych trawników z rozścieleniem spycharkami na terenie płaskim</t>
  </si>
  <si>
    <t>Dostawa piasku kwarcowego w miejscu projektowanych trawników z rozścieleniem - transport taczkami na terenie płaskim</t>
  </si>
  <si>
    <t>Obrzeża betonowe o wymiarach 30x8 cm na ławie betonowej z oporem z wypełnieniem spoin zaprawą cementową</t>
  </si>
  <si>
    <t>Dostawa i montaż kompletnego obrzeża typu Ekoborder wraz z elementami łączącymi i kotwami mocującymi</t>
  </si>
  <si>
    <t>Rozbiórka istniejących elementów malej architektury, placu zabaw, siłowni plenerowej</t>
  </si>
  <si>
    <t>Nawierzchnie trawiaste</t>
  </si>
  <si>
    <t>Nawierzchnie - Maty</t>
  </si>
  <si>
    <t>Dostawa i montaż elementu - Tablica informacyjna, dwustronna o programie unijnym</t>
  </si>
  <si>
    <t>Dostawa i montaż elementu - Wieża zabawowa</t>
  </si>
  <si>
    <t>Dostawa i montaż elementu - Zestaw wspinaczkowy 1</t>
  </si>
  <si>
    <t>Roboty rozbiórkowe i przygotowawcze</t>
  </si>
  <si>
    <t>67.</t>
  </si>
  <si>
    <t>Roboty pomiarowe przy powierchniowych robotach ziemnych</t>
  </si>
  <si>
    <t>Dostawa piasku kwarcowego w miejscu projektowanych urządzeń - rozścielenie z transportem taczkami na terenie płaskim</t>
  </si>
  <si>
    <t>KOSZTORYS OFERTOWY DLA INWESTYCJI PN.:                                                                                                                                                                          "REWITALIZACJA PARKU KULTURY I WYPOCZYNKU - rewitalizacja placu zabaw"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</si>
</sst>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zł&quot;;[Red]\-#,##0\ &quot;zł&quot;"/>
    <numFmt numFmtId="44" formatCode="_-* #,##0.00\ &quot;zł&quot;_-;\-* #,##0.00\ &quot;zł&quot;_-;_-* &quot;-&quot;??\ &quot;zł&quot;_-;_-@_-"/>
    <numFmt numFmtId="43" formatCode="_-* #,##0.00_-;\-* #,##0.00_-;_-* &quot;-&quot;??_-;_-@_-"/>
  </numFmts>
  <fonts count="20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Calibri Light"/>
      <family val="2"/>
      <charset val="238"/>
    </font>
    <font>
      <b/>
      <sz val="10"/>
      <color rgb="FFFF0000"/>
      <name val="Calibri Light"/>
      <family val="2"/>
      <charset val="238"/>
    </font>
    <font>
      <sz val="10"/>
      <color rgb="FFFF0000"/>
      <name val="Calibri Light"/>
      <family val="2"/>
      <charset val="238"/>
    </font>
    <font>
      <sz val="10"/>
      <name val="Calibri Light"/>
      <family val="2"/>
      <charset val="238"/>
    </font>
    <font>
      <b/>
      <sz val="10"/>
      <color theme="1"/>
      <name val="Calibri Light"/>
      <family val="2"/>
      <charset val="238"/>
    </font>
    <font>
      <b/>
      <sz val="16"/>
      <color theme="1"/>
      <name val="Calibri Light"/>
      <family val="2"/>
      <charset val="238"/>
    </font>
    <font>
      <b/>
      <sz val="12"/>
      <color theme="1"/>
      <name val="Calibri Light"/>
      <family val="2"/>
      <charset val="238"/>
    </font>
    <font>
      <sz val="12"/>
      <color theme="1"/>
      <name val="Calibri Light"/>
      <family val="2"/>
      <charset val="238"/>
    </font>
    <font>
      <b/>
      <sz val="18"/>
      <color rgb="FFFF0000"/>
      <name val="Calibri Light"/>
      <family val="2"/>
      <charset val="238"/>
    </font>
    <font>
      <sz val="10"/>
      <color rgb="FF7030A0"/>
      <name val="Calibri Light"/>
      <family val="2"/>
      <charset val="238"/>
    </font>
    <font>
      <b/>
      <sz val="10"/>
      <color rgb="FF7030A0"/>
      <name val="Calibri Light"/>
      <family val="2"/>
      <charset val="238"/>
    </font>
    <font>
      <b/>
      <sz val="20"/>
      <color theme="1"/>
      <name val="Calibri Light"/>
      <family val="2"/>
      <charset val="238"/>
    </font>
    <font>
      <b/>
      <sz val="14"/>
      <color theme="1"/>
      <name val="Calibri Light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6"/>
      <color rgb="FF00B050"/>
      <name val="Calibri Light"/>
      <family val="2"/>
      <charset val="238"/>
    </font>
    <font>
      <sz val="12"/>
      <color rgb="FF00B050"/>
      <name val="Calibri Light"/>
      <family val="2"/>
      <charset val="238"/>
    </font>
    <font>
      <sz val="14"/>
      <color theme="1"/>
      <name val="Calibri Light"/>
      <family val="2"/>
      <charset val="238"/>
    </font>
    <font>
      <b/>
      <sz val="12"/>
      <name val="Calibri Light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4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6" fontId="8" fillId="0" borderId="16" xfId="0" applyNumberFormat="1" applyFont="1" applyBorder="1" applyAlignment="1">
      <alignment horizontal="center" vertical="center"/>
    </xf>
    <xf numFmtId="44" fontId="8" fillId="0" borderId="17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4" fontId="9" fillId="0" borderId="4" xfId="0" applyNumberFormat="1" applyFont="1" applyBorder="1" applyAlignment="1">
      <alignment horizontal="center" vertical="center"/>
    </xf>
    <xf numFmtId="44" fontId="9" fillId="0" borderId="1" xfId="0" applyNumberFormat="1" applyFont="1" applyBorder="1" applyAlignment="1">
      <alignment horizontal="center" vertical="center"/>
    </xf>
    <xf numFmtId="44" fontId="8" fillId="0" borderId="5" xfId="0" applyNumberFormat="1" applyFont="1" applyBorder="1" applyAlignment="1">
      <alignment horizontal="center" vertical="center"/>
    </xf>
    <xf numFmtId="44" fontId="5" fillId="0" borderId="10" xfId="0" applyNumberFormat="1" applyFont="1" applyBorder="1" applyAlignment="1">
      <alignment horizontal="left" vertical="center"/>
    </xf>
    <xf numFmtId="44" fontId="2" fillId="0" borderId="10" xfId="0" applyNumberFormat="1" applyFont="1" applyBorder="1" applyAlignment="1">
      <alignment horizontal="left" vertical="center"/>
    </xf>
    <xf numFmtId="44" fontId="2" fillId="0" borderId="10" xfId="0" applyNumberFormat="1" applyFont="1" applyBorder="1" applyAlignment="1">
      <alignment horizontal="center" vertical="center"/>
    </xf>
    <xf numFmtId="44" fontId="5" fillId="0" borderId="10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44" fontId="5" fillId="0" borderId="12" xfId="0" applyNumberFormat="1" applyFont="1" applyBorder="1" applyAlignment="1">
      <alignment horizontal="center" vertical="center"/>
    </xf>
    <xf numFmtId="44" fontId="5" fillId="0" borderId="18" xfId="0" applyNumberFormat="1" applyFont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44" fontId="2" fillId="0" borderId="12" xfId="0" applyNumberFormat="1" applyFont="1" applyBorder="1" applyAlignment="1">
      <alignment horizontal="left" vertical="center"/>
    </xf>
    <xf numFmtId="44" fontId="2" fillId="0" borderId="12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44" fontId="5" fillId="0" borderId="15" xfId="0" applyNumberFormat="1" applyFont="1" applyBorder="1" applyAlignment="1">
      <alignment horizontal="left" vertical="center"/>
    </xf>
    <xf numFmtId="44" fontId="5" fillId="0" borderId="11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4" fontId="2" fillId="0" borderId="18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4" fontId="8" fillId="0" borderId="16" xfId="0" applyNumberFormat="1" applyFont="1" applyBorder="1" applyAlignment="1">
      <alignment horizontal="center" vertical="center"/>
    </xf>
    <xf numFmtId="44" fontId="13" fillId="0" borderId="0" xfId="0" applyNumberFormat="1" applyFont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/>
    </xf>
    <xf numFmtId="44" fontId="8" fillId="4" borderId="1" xfId="0" applyNumberFormat="1" applyFont="1" applyFill="1" applyBorder="1" applyAlignment="1">
      <alignment horizontal="center" vertical="center" wrapText="1"/>
    </xf>
    <xf numFmtId="44" fontId="8" fillId="4" borderId="3" xfId="0" applyNumberFormat="1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vertical="center"/>
    </xf>
    <xf numFmtId="0" fontId="7" fillId="5" borderId="13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44" fontId="4" fillId="5" borderId="13" xfId="0" applyNumberFormat="1" applyFont="1" applyFill="1" applyBorder="1" applyAlignment="1">
      <alignment horizontal="center" vertical="center"/>
    </xf>
    <xf numFmtId="44" fontId="4" fillId="5" borderId="3" xfId="0" applyNumberFormat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44" fontId="6" fillId="0" borderId="0" xfId="0" applyNumberFormat="1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9" fillId="0" borderId="0" xfId="0" applyNumberFormat="1" applyFont="1"/>
    <xf numFmtId="44" fontId="9" fillId="0" borderId="0" xfId="0" applyNumberFormat="1" applyFont="1" applyAlignment="1">
      <alignment horizontal="center" vertical="center"/>
    </xf>
    <xf numFmtId="44" fontId="8" fillId="0" borderId="0" xfId="0" applyNumberFormat="1" applyFont="1"/>
    <xf numFmtId="44" fontId="17" fillId="0" borderId="0" xfId="0" applyNumberFormat="1" applyFont="1"/>
    <xf numFmtId="0" fontId="18" fillId="0" borderId="0" xfId="0" applyFont="1" applyAlignment="1">
      <alignment horizontal="center" vertical="center"/>
    </xf>
    <xf numFmtId="2" fontId="9" fillId="0" borderId="0" xfId="0" applyNumberFormat="1" applyFont="1"/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4" fontId="5" fillId="2" borderId="18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4" fontId="19" fillId="0" borderId="16" xfId="0" applyNumberFormat="1" applyFont="1" applyBorder="1" applyAlignment="1">
      <alignment horizontal="center" vertical="center"/>
    </xf>
    <xf numFmtId="44" fontId="19" fillId="0" borderId="17" xfId="0" applyNumberFormat="1" applyFont="1" applyBorder="1" applyAlignment="1">
      <alignment horizontal="center" vertical="center"/>
    </xf>
    <xf numFmtId="44" fontId="5" fillId="0" borderId="18" xfId="1" applyNumberFormat="1" applyFont="1" applyBorder="1" applyAlignment="1">
      <alignment horizontal="center" vertical="center"/>
    </xf>
    <xf numFmtId="6" fontId="19" fillId="0" borderId="16" xfId="0" applyNumberFormat="1" applyFont="1" applyBorder="1" applyAlignment="1">
      <alignment horizontal="center" vertical="center"/>
    </xf>
    <xf numFmtId="0" fontId="14" fillId="3" borderId="1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2" fillId="5" borderId="1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779988"/>
      <color rgb="FF889977"/>
      <color rgb="FFADB9A1"/>
      <color rgb="FF778899"/>
      <color rgb="FF997788"/>
      <color rgb="FF887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426FD-6E93-484F-8C06-927CB971ED18}">
  <sheetPr>
    <pageSetUpPr fitToPage="1"/>
  </sheetPr>
  <dimension ref="A1:K119"/>
  <sheetViews>
    <sheetView tabSelected="1" view="pageBreakPreview" zoomScale="85" zoomScaleNormal="85" zoomScaleSheetLayoutView="85" workbookViewId="0">
      <selection activeCell="C5" sqref="C5"/>
    </sheetView>
  </sheetViews>
  <sheetFormatPr defaultColWidth="8.7109375" defaultRowHeight="43.9" customHeight="1" x14ac:dyDescent="0.25"/>
  <cols>
    <col min="1" max="1" width="5.28515625" style="2" bestFit="1" customWidth="1"/>
    <col min="2" max="2" width="11.85546875" style="2" customWidth="1"/>
    <col min="3" max="3" width="95.140625" style="4" customWidth="1"/>
    <col min="4" max="5" width="10.42578125" style="2" customWidth="1"/>
    <col min="6" max="6" width="13.42578125" style="3" customWidth="1"/>
    <col min="7" max="7" width="31.85546875" style="3" bestFit="1" customWidth="1"/>
    <col min="8" max="8" width="6.140625" style="1" customWidth="1"/>
    <col min="9" max="9" width="20" style="67" customWidth="1"/>
    <col min="10" max="10" width="19.5703125" style="67" customWidth="1"/>
    <col min="11" max="16384" width="8.7109375" style="1"/>
  </cols>
  <sheetData>
    <row r="1" spans="1:10" ht="52.5" customHeight="1" thickBot="1" x14ac:dyDescent="0.3">
      <c r="A1" s="85" t="s">
        <v>159</v>
      </c>
      <c r="B1" s="85"/>
      <c r="C1" s="85"/>
      <c r="D1" s="85"/>
      <c r="E1" s="85"/>
      <c r="F1" s="85"/>
      <c r="G1" s="85"/>
    </row>
    <row r="2" spans="1:10" s="2" customFormat="1" ht="48.75" customHeight="1" thickBot="1" x14ac:dyDescent="0.3">
      <c r="A2" s="47" t="s">
        <v>0</v>
      </c>
      <c r="B2" s="48" t="s">
        <v>98</v>
      </c>
      <c r="C2" s="49" t="s">
        <v>1</v>
      </c>
      <c r="D2" s="50" t="s">
        <v>99</v>
      </c>
      <c r="E2" s="51" t="s">
        <v>2</v>
      </c>
      <c r="F2" s="52" t="s">
        <v>100</v>
      </c>
      <c r="G2" s="53" t="s">
        <v>3</v>
      </c>
      <c r="H2" s="5"/>
      <c r="I2" s="68"/>
      <c r="J2" s="68"/>
    </row>
    <row r="3" spans="1:10" ht="21.75" thickBot="1" x14ac:dyDescent="0.3">
      <c r="A3" s="89"/>
      <c r="B3" s="90"/>
      <c r="C3" s="54" t="s">
        <v>155</v>
      </c>
      <c r="D3" s="91"/>
      <c r="E3" s="91"/>
      <c r="F3" s="91"/>
      <c r="G3" s="92"/>
      <c r="H3" s="6"/>
    </row>
    <row r="4" spans="1:10" ht="25.5" x14ac:dyDescent="0.25">
      <c r="A4" s="9" t="s">
        <v>4</v>
      </c>
      <c r="B4" s="13" t="s">
        <v>5</v>
      </c>
      <c r="C4" s="11" t="s">
        <v>149</v>
      </c>
      <c r="D4" s="19" t="s">
        <v>40</v>
      </c>
      <c r="E4" s="19">
        <v>68</v>
      </c>
      <c r="F4" s="33"/>
      <c r="G4" s="33">
        <f>E4*F4</f>
        <v>0</v>
      </c>
      <c r="H4" s="6"/>
      <c r="I4" s="72"/>
    </row>
    <row r="5" spans="1:10" ht="25.5" x14ac:dyDescent="0.25">
      <c r="A5" s="9" t="s">
        <v>6</v>
      </c>
      <c r="B5" s="13" t="s">
        <v>5</v>
      </c>
      <c r="C5" s="11" t="s">
        <v>80</v>
      </c>
      <c r="D5" s="19" t="s">
        <v>11</v>
      </c>
      <c r="E5" s="19">
        <v>575</v>
      </c>
      <c r="F5" s="33"/>
      <c r="G5" s="33">
        <f t="shared" ref="G5:G9" si="0">E5*F5</f>
        <v>0</v>
      </c>
      <c r="H5" s="6"/>
    </row>
    <row r="6" spans="1:10" ht="25.5" x14ac:dyDescent="0.25">
      <c r="A6" s="9" t="s">
        <v>13</v>
      </c>
      <c r="B6" s="13" t="s">
        <v>5</v>
      </c>
      <c r="C6" s="11" t="s">
        <v>39</v>
      </c>
      <c r="D6" s="19" t="s">
        <v>11</v>
      </c>
      <c r="E6" s="19">
        <v>555</v>
      </c>
      <c r="F6" s="33"/>
      <c r="G6" s="33">
        <f t="shared" si="0"/>
        <v>0</v>
      </c>
      <c r="H6" s="6"/>
    </row>
    <row r="7" spans="1:10" ht="25.5" x14ac:dyDescent="0.25">
      <c r="A7" s="9" t="s">
        <v>14</v>
      </c>
      <c r="B7" s="13" t="s">
        <v>5</v>
      </c>
      <c r="C7" s="11" t="s">
        <v>81</v>
      </c>
      <c r="D7" s="19" t="s">
        <v>143</v>
      </c>
      <c r="E7" s="19">
        <v>1</v>
      </c>
      <c r="F7" s="33"/>
      <c r="G7" s="33">
        <f t="shared" si="0"/>
        <v>0</v>
      </c>
      <c r="H7" s="6"/>
    </row>
    <row r="8" spans="1:10" ht="25.5" x14ac:dyDescent="0.25">
      <c r="A8" s="73" t="s">
        <v>34</v>
      </c>
      <c r="B8" s="74" t="s">
        <v>5</v>
      </c>
      <c r="C8" s="75" t="s">
        <v>82</v>
      </c>
      <c r="D8" s="76" t="s">
        <v>41</v>
      </c>
      <c r="E8" s="76">
        <v>57</v>
      </c>
      <c r="F8" s="33"/>
      <c r="G8" s="33">
        <f t="shared" si="0"/>
        <v>0</v>
      </c>
      <c r="H8" s="6"/>
    </row>
    <row r="9" spans="1:10" ht="26.25" thickBot="1" x14ac:dyDescent="0.3">
      <c r="A9" s="10" t="s">
        <v>15</v>
      </c>
      <c r="B9" s="13" t="s">
        <v>5</v>
      </c>
      <c r="C9" s="11" t="s">
        <v>157</v>
      </c>
      <c r="D9" s="19" t="s">
        <v>143</v>
      </c>
      <c r="E9" s="19">
        <v>1</v>
      </c>
      <c r="F9" s="33"/>
      <c r="G9" s="33">
        <f t="shared" si="0"/>
        <v>0</v>
      </c>
      <c r="H9" s="6"/>
    </row>
    <row r="10" spans="1:10" ht="16.5" thickBot="1" x14ac:dyDescent="0.3">
      <c r="B10" s="12"/>
      <c r="F10" s="14" t="s">
        <v>12</v>
      </c>
      <c r="G10" s="15">
        <f>SUM(G4:G9)</f>
        <v>0</v>
      </c>
      <c r="H10" s="6"/>
    </row>
    <row r="11" spans="1:10" ht="21.75" thickBot="1" x14ac:dyDescent="0.3">
      <c r="A11" s="89"/>
      <c r="B11" s="90"/>
      <c r="C11" s="54" t="s">
        <v>150</v>
      </c>
      <c r="D11" s="91"/>
      <c r="E11" s="91"/>
      <c r="F11" s="91"/>
      <c r="G11" s="92"/>
      <c r="H11" s="6"/>
    </row>
    <row r="12" spans="1:10" ht="25.5" x14ac:dyDescent="0.25">
      <c r="A12" s="9" t="s">
        <v>16</v>
      </c>
      <c r="B12" s="13" t="s">
        <v>5</v>
      </c>
      <c r="C12" s="22" t="s">
        <v>83</v>
      </c>
      <c r="D12" s="19" t="s">
        <v>11</v>
      </c>
      <c r="E12" s="19">
        <v>1284</v>
      </c>
      <c r="F12" s="33"/>
      <c r="G12" s="33">
        <f>E12*F12</f>
        <v>0</v>
      </c>
      <c r="H12" s="6"/>
    </row>
    <row r="13" spans="1:10" ht="25.5" x14ac:dyDescent="0.25">
      <c r="A13" s="9" t="s">
        <v>17</v>
      </c>
      <c r="B13" s="13" t="s">
        <v>5</v>
      </c>
      <c r="C13" s="22" t="s">
        <v>84</v>
      </c>
      <c r="D13" s="19" t="s">
        <v>41</v>
      </c>
      <c r="E13" s="19">
        <v>561.6</v>
      </c>
      <c r="F13" s="33"/>
      <c r="G13" s="33">
        <f>E13*F13</f>
        <v>0</v>
      </c>
      <c r="H13" s="6"/>
      <c r="J13" s="1"/>
    </row>
    <row r="14" spans="1:10" ht="25.5" x14ac:dyDescent="0.25">
      <c r="A14" s="9" t="s">
        <v>18</v>
      </c>
      <c r="B14" s="13" t="s">
        <v>5</v>
      </c>
      <c r="C14" s="22" t="s">
        <v>42</v>
      </c>
      <c r="D14" s="19" t="s">
        <v>41</v>
      </c>
      <c r="E14" s="19">
        <v>392.7</v>
      </c>
      <c r="F14" s="33"/>
      <c r="G14" s="33">
        <f>E14*F14</f>
        <v>0</v>
      </c>
      <c r="H14" s="6"/>
    </row>
    <row r="15" spans="1:10" ht="25.5" x14ac:dyDescent="0.25">
      <c r="A15" s="9" t="s">
        <v>19</v>
      </c>
      <c r="B15" s="13" t="s">
        <v>5</v>
      </c>
      <c r="C15" s="22" t="s">
        <v>145</v>
      </c>
      <c r="D15" s="19" t="s">
        <v>41</v>
      </c>
      <c r="E15" s="19">
        <v>78.3</v>
      </c>
      <c r="F15" s="33"/>
      <c r="G15" s="33">
        <f t="shared" ref="G15:G16" si="1">E15*F15</f>
        <v>0</v>
      </c>
      <c r="H15" s="6"/>
    </row>
    <row r="16" spans="1:10" ht="26.25" thickBot="1" x14ac:dyDescent="0.3">
      <c r="A16" s="9" t="s">
        <v>20</v>
      </c>
      <c r="B16" s="13" t="s">
        <v>5</v>
      </c>
      <c r="C16" s="11" t="s">
        <v>85</v>
      </c>
      <c r="D16" s="19" t="s">
        <v>11</v>
      </c>
      <c r="E16" s="37">
        <v>1344</v>
      </c>
      <c r="F16" s="33"/>
      <c r="G16" s="33">
        <f t="shared" si="1"/>
        <v>0</v>
      </c>
      <c r="H16" s="6"/>
    </row>
    <row r="17" spans="1:9" ht="16.5" thickBot="1" x14ac:dyDescent="0.3">
      <c r="B17" s="12"/>
      <c r="D17" s="41"/>
      <c r="E17" s="42"/>
      <c r="F17" s="14" t="s">
        <v>12</v>
      </c>
      <c r="G17" s="15">
        <f>SUM(G12:G16)</f>
        <v>0</v>
      </c>
      <c r="H17" s="6"/>
    </row>
    <row r="18" spans="1:9" ht="21.75" thickBot="1" x14ac:dyDescent="0.3">
      <c r="A18" s="89"/>
      <c r="B18" s="90"/>
      <c r="C18" s="54" t="s">
        <v>151</v>
      </c>
      <c r="D18" s="91"/>
      <c r="E18" s="91"/>
      <c r="F18" s="91"/>
      <c r="G18" s="92"/>
      <c r="H18" s="6"/>
    </row>
    <row r="19" spans="1:9" ht="25.5" x14ac:dyDescent="0.25">
      <c r="A19" s="21" t="s">
        <v>21</v>
      </c>
      <c r="B19" s="78" t="s">
        <v>5</v>
      </c>
      <c r="C19" s="22" t="s">
        <v>83</v>
      </c>
      <c r="D19" s="19" t="s">
        <v>11</v>
      </c>
      <c r="E19" s="19">
        <v>729</v>
      </c>
      <c r="F19" s="83"/>
      <c r="G19" s="33">
        <f>E19*F19</f>
        <v>0</v>
      </c>
      <c r="H19" s="6"/>
    </row>
    <row r="20" spans="1:9" ht="25.5" x14ac:dyDescent="0.25">
      <c r="A20" s="21" t="s">
        <v>22</v>
      </c>
      <c r="B20" s="78" t="s">
        <v>5</v>
      </c>
      <c r="C20" s="22" t="s">
        <v>86</v>
      </c>
      <c r="D20" s="19" t="s">
        <v>43</v>
      </c>
      <c r="E20" s="19">
        <v>729</v>
      </c>
      <c r="F20" s="33"/>
      <c r="G20" s="33">
        <f>E20*F20</f>
        <v>0</v>
      </c>
      <c r="H20" s="6"/>
    </row>
    <row r="21" spans="1:9" ht="25.5" x14ac:dyDescent="0.25">
      <c r="A21" s="21" t="s">
        <v>23</v>
      </c>
      <c r="B21" s="78" t="s">
        <v>5</v>
      </c>
      <c r="C21" s="22" t="s">
        <v>144</v>
      </c>
      <c r="D21" s="19" t="s">
        <v>41</v>
      </c>
      <c r="E21" s="19">
        <v>72.900000000000006</v>
      </c>
      <c r="F21" s="33"/>
      <c r="G21" s="33">
        <f>E21*F21</f>
        <v>0</v>
      </c>
      <c r="H21" s="6"/>
    </row>
    <row r="22" spans="1:9" ht="25.5" x14ac:dyDescent="0.25">
      <c r="A22" s="21" t="s">
        <v>24</v>
      </c>
      <c r="B22" s="78" t="s">
        <v>5</v>
      </c>
      <c r="C22" s="22" t="s">
        <v>85</v>
      </c>
      <c r="D22" s="19" t="s">
        <v>43</v>
      </c>
      <c r="E22" s="19">
        <v>729</v>
      </c>
      <c r="F22" s="33"/>
      <c r="G22" s="33">
        <f t="shared" ref="G22:G24" si="2">E22*F22</f>
        <v>0</v>
      </c>
      <c r="H22" s="6"/>
    </row>
    <row r="23" spans="1:9" ht="25.5" x14ac:dyDescent="0.25">
      <c r="A23" s="21" t="s">
        <v>27</v>
      </c>
      <c r="B23" s="78" t="s">
        <v>5</v>
      </c>
      <c r="C23" s="22" t="s">
        <v>87</v>
      </c>
      <c r="D23" s="19" t="s">
        <v>11</v>
      </c>
      <c r="E23" s="19">
        <v>306</v>
      </c>
      <c r="F23" s="33"/>
      <c r="G23" s="33">
        <f t="shared" si="2"/>
        <v>0</v>
      </c>
      <c r="H23" s="6"/>
    </row>
    <row r="24" spans="1:9" ht="26.25" thickBot="1" x14ac:dyDescent="0.3">
      <c r="A24" s="21" t="s">
        <v>25</v>
      </c>
      <c r="B24" s="78" t="s">
        <v>5</v>
      </c>
      <c r="C24" s="22" t="s">
        <v>146</v>
      </c>
      <c r="D24" s="19" t="s">
        <v>41</v>
      </c>
      <c r="E24" s="37">
        <v>30.6</v>
      </c>
      <c r="F24" s="33"/>
      <c r="G24" s="33">
        <f t="shared" si="2"/>
        <v>0</v>
      </c>
      <c r="H24" s="6"/>
    </row>
    <row r="25" spans="1:9" ht="16.5" thickBot="1" x14ac:dyDescent="0.3">
      <c r="A25" s="41"/>
      <c r="B25" s="80"/>
      <c r="C25" s="17"/>
      <c r="D25" s="41"/>
      <c r="E25" s="42"/>
      <c r="F25" s="84" t="s">
        <v>12</v>
      </c>
      <c r="G25" s="82">
        <f>SUM(G19:G24)</f>
        <v>0</v>
      </c>
      <c r="H25" s="6"/>
      <c r="I25" s="70"/>
    </row>
    <row r="26" spans="1:9" ht="21.75" thickBot="1" x14ac:dyDescent="0.3">
      <c r="A26" s="89"/>
      <c r="B26" s="90"/>
      <c r="C26" s="54" t="s">
        <v>44</v>
      </c>
      <c r="D26" s="91"/>
      <c r="E26" s="91"/>
      <c r="F26" s="91"/>
      <c r="G26" s="92"/>
      <c r="H26" s="6"/>
    </row>
    <row r="27" spans="1:9" ht="25.5" x14ac:dyDescent="0.25">
      <c r="A27" s="21" t="s">
        <v>28</v>
      </c>
      <c r="B27" s="78" t="s">
        <v>5</v>
      </c>
      <c r="C27" s="22" t="s">
        <v>88</v>
      </c>
      <c r="D27" s="19" t="s">
        <v>11</v>
      </c>
      <c r="E27" s="19">
        <v>237</v>
      </c>
      <c r="F27" s="79"/>
      <c r="G27" s="33">
        <f>E27*F27</f>
        <v>0</v>
      </c>
      <c r="H27" s="6"/>
    </row>
    <row r="28" spans="1:9" ht="38.25" x14ac:dyDescent="0.25">
      <c r="A28" s="21" t="s">
        <v>29</v>
      </c>
      <c r="B28" s="78" t="s">
        <v>5</v>
      </c>
      <c r="C28" s="22" t="s">
        <v>89</v>
      </c>
      <c r="D28" s="19" t="s">
        <v>11</v>
      </c>
      <c r="E28" s="19">
        <v>237</v>
      </c>
      <c r="F28" s="79"/>
      <c r="G28" s="33">
        <f t="shared" ref="G28:G35" si="3">E28*F28</f>
        <v>0</v>
      </c>
      <c r="H28" s="6"/>
    </row>
    <row r="29" spans="1:9" ht="25.5" x14ac:dyDescent="0.25">
      <c r="A29" s="21" t="s">
        <v>30</v>
      </c>
      <c r="B29" s="78" t="s">
        <v>5</v>
      </c>
      <c r="C29" s="22" t="s">
        <v>147</v>
      </c>
      <c r="D29" s="19" t="s">
        <v>47</v>
      </c>
      <c r="E29" s="19">
        <v>245</v>
      </c>
      <c r="F29" s="79"/>
      <c r="G29" s="33">
        <f t="shared" si="3"/>
        <v>0</v>
      </c>
      <c r="H29" s="6"/>
    </row>
    <row r="30" spans="1:9" ht="25.5" x14ac:dyDescent="0.25">
      <c r="A30" s="21" t="s">
        <v>31</v>
      </c>
      <c r="B30" s="78" t="s">
        <v>5</v>
      </c>
      <c r="C30" s="22" t="s">
        <v>45</v>
      </c>
      <c r="D30" s="19" t="s">
        <v>11</v>
      </c>
      <c r="E30" s="19">
        <v>237</v>
      </c>
      <c r="F30" s="79"/>
      <c r="G30" s="33">
        <f t="shared" si="3"/>
        <v>0</v>
      </c>
      <c r="H30" s="6"/>
    </row>
    <row r="31" spans="1:9" ht="25.5" x14ac:dyDescent="0.25">
      <c r="A31" s="21" t="s">
        <v>32</v>
      </c>
      <c r="B31" s="78" t="s">
        <v>5</v>
      </c>
      <c r="C31" s="22" t="s">
        <v>48</v>
      </c>
      <c r="D31" s="19" t="s">
        <v>11</v>
      </c>
      <c r="E31" s="19">
        <v>237</v>
      </c>
      <c r="F31" s="79"/>
      <c r="G31" s="33">
        <f t="shared" si="3"/>
        <v>0</v>
      </c>
      <c r="H31" s="6"/>
    </row>
    <row r="32" spans="1:9" ht="25.5" x14ac:dyDescent="0.25">
      <c r="A32" s="21" t="s">
        <v>33</v>
      </c>
      <c r="B32" s="78" t="s">
        <v>5</v>
      </c>
      <c r="C32" s="22" t="s">
        <v>46</v>
      </c>
      <c r="D32" s="19" t="s">
        <v>11</v>
      </c>
      <c r="E32" s="19">
        <v>237</v>
      </c>
      <c r="F32" s="79"/>
      <c r="G32" s="33">
        <f t="shared" si="3"/>
        <v>0</v>
      </c>
      <c r="H32" s="6"/>
    </row>
    <row r="33" spans="1:10" ht="25.5" x14ac:dyDescent="0.25">
      <c r="A33" s="21" t="s">
        <v>35</v>
      </c>
      <c r="B33" s="78" t="s">
        <v>5</v>
      </c>
      <c r="C33" s="22" t="s">
        <v>90</v>
      </c>
      <c r="D33" s="19" t="s">
        <v>43</v>
      </c>
      <c r="E33" s="19">
        <v>237</v>
      </c>
      <c r="F33" s="79"/>
      <c r="G33" s="33">
        <f t="shared" si="3"/>
        <v>0</v>
      </c>
      <c r="H33" s="6"/>
    </row>
    <row r="34" spans="1:10" ht="25.5" x14ac:dyDescent="0.25">
      <c r="A34" s="21" t="s">
        <v>101</v>
      </c>
      <c r="B34" s="78" t="s">
        <v>5</v>
      </c>
      <c r="C34" s="22" t="s">
        <v>91</v>
      </c>
      <c r="D34" s="19" t="s">
        <v>43</v>
      </c>
      <c r="E34" s="19">
        <v>237</v>
      </c>
      <c r="F34" s="79"/>
      <c r="G34" s="33">
        <f t="shared" si="3"/>
        <v>0</v>
      </c>
      <c r="H34" s="6"/>
    </row>
    <row r="35" spans="1:10" ht="26.25" thickBot="1" x14ac:dyDescent="0.3">
      <c r="A35" s="21" t="s">
        <v>102</v>
      </c>
      <c r="B35" s="78" t="s">
        <v>5</v>
      </c>
      <c r="C35" s="22" t="s">
        <v>92</v>
      </c>
      <c r="D35" s="19" t="s">
        <v>43</v>
      </c>
      <c r="E35" s="19">
        <v>237</v>
      </c>
      <c r="F35" s="79"/>
      <c r="G35" s="33">
        <f t="shared" si="3"/>
        <v>0</v>
      </c>
      <c r="H35" s="6"/>
    </row>
    <row r="36" spans="1:10" ht="16.5" thickBot="1" x14ac:dyDescent="0.3">
      <c r="A36" s="41"/>
      <c r="B36" s="80"/>
      <c r="C36" s="17"/>
      <c r="D36" s="41"/>
      <c r="E36" s="42"/>
      <c r="F36" s="81" t="s">
        <v>12</v>
      </c>
      <c r="G36" s="82">
        <f>SUM(G27:G35)</f>
        <v>0</v>
      </c>
      <c r="H36" s="6"/>
      <c r="I36" s="70"/>
    </row>
    <row r="37" spans="1:10" ht="21.75" thickBot="1" x14ac:dyDescent="0.3">
      <c r="A37" s="89"/>
      <c r="B37" s="90"/>
      <c r="C37" s="54" t="s">
        <v>49</v>
      </c>
      <c r="D37" s="91"/>
      <c r="E37" s="91"/>
      <c r="F37" s="91"/>
      <c r="G37" s="92"/>
      <c r="H37" s="6"/>
    </row>
    <row r="38" spans="1:10" ht="25.5" x14ac:dyDescent="0.25">
      <c r="A38" s="9" t="s">
        <v>103</v>
      </c>
      <c r="B38" s="13" t="s">
        <v>5</v>
      </c>
      <c r="C38" s="11" t="s">
        <v>83</v>
      </c>
      <c r="D38" s="10" t="s">
        <v>11</v>
      </c>
      <c r="E38" s="10">
        <v>94</v>
      </c>
      <c r="F38" s="43"/>
      <c r="G38" s="43">
        <f>E38*F38</f>
        <v>0</v>
      </c>
      <c r="H38" s="6"/>
    </row>
    <row r="39" spans="1:10" ht="26.25" thickBot="1" x14ac:dyDescent="0.3">
      <c r="A39" s="9" t="s">
        <v>104</v>
      </c>
      <c r="B39" s="13" t="s">
        <v>5</v>
      </c>
      <c r="C39" s="11" t="s">
        <v>158</v>
      </c>
      <c r="D39" s="10" t="s">
        <v>41</v>
      </c>
      <c r="E39" s="10">
        <v>9.4</v>
      </c>
      <c r="F39" s="43"/>
      <c r="G39" s="43">
        <f>E39*F39</f>
        <v>0</v>
      </c>
      <c r="H39" s="6"/>
    </row>
    <row r="40" spans="1:10" ht="16.5" thickBot="1" x14ac:dyDescent="0.3">
      <c r="B40" s="12"/>
      <c r="E40" s="44"/>
      <c r="F40" s="45" t="s">
        <v>12</v>
      </c>
      <c r="G40" s="15">
        <f>SUM(G38:G39)</f>
        <v>0</v>
      </c>
      <c r="H40" s="6"/>
    </row>
    <row r="41" spans="1:10" ht="21.75" thickBot="1" x14ac:dyDescent="0.3">
      <c r="A41" s="99"/>
      <c r="B41" s="100"/>
      <c r="C41" s="55" t="s">
        <v>26</v>
      </c>
      <c r="D41" s="101"/>
      <c r="E41" s="101"/>
      <c r="F41" s="101"/>
      <c r="G41" s="102"/>
      <c r="H41" s="6"/>
    </row>
    <row r="42" spans="1:10" ht="25.5" x14ac:dyDescent="0.25">
      <c r="A42" s="21" t="s">
        <v>105</v>
      </c>
      <c r="B42" s="78" t="s">
        <v>5</v>
      </c>
      <c r="C42" s="22" t="s">
        <v>36</v>
      </c>
      <c r="D42" s="21" t="s">
        <v>7</v>
      </c>
      <c r="E42" s="19">
        <v>3</v>
      </c>
      <c r="F42" s="33"/>
      <c r="G42" s="33">
        <f>E42*F42</f>
        <v>0</v>
      </c>
      <c r="H42" s="6"/>
    </row>
    <row r="43" spans="1:10" ht="25.5" x14ac:dyDescent="0.25">
      <c r="A43" s="9" t="s">
        <v>106</v>
      </c>
      <c r="B43" s="13" t="s">
        <v>5</v>
      </c>
      <c r="C43" s="23" t="s">
        <v>94</v>
      </c>
      <c r="D43" s="9" t="s">
        <v>7</v>
      </c>
      <c r="E43" s="10">
        <v>16</v>
      </c>
      <c r="F43" s="43"/>
      <c r="G43" s="43">
        <f>E43*F43</f>
        <v>0</v>
      </c>
      <c r="H43" s="6"/>
    </row>
    <row r="44" spans="1:10" ht="25.5" x14ac:dyDescent="0.25">
      <c r="A44" s="9" t="s">
        <v>107</v>
      </c>
      <c r="B44" s="13" t="s">
        <v>5</v>
      </c>
      <c r="C44" s="11" t="s">
        <v>95</v>
      </c>
      <c r="D44" s="9" t="s">
        <v>7</v>
      </c>
      <c r="E44" s="10">
        <v>8</v>
      </c>
      <c r="F44" s="43"/>
      <c r="G44" s="43">
        <f>E44*F44</f>
        <v>0</v>
      </c>
      <c r="H44" s="6"/>
    </row>
    <row r="45" spans="1:10" ht="25.5" x14ac:dyDescent="0.25">
      <c r="A45" s="9" t="s">
        <v>108</v>
      </c>
      <c r="B45" s="13" t="s">
        <v>5</v>
      </c>
      <c r="C45" s="11" t="s">
        <v>38</v>
      </c>
      <c r="D45" s="9" t="s">
        <v>7</v>
      </c>
      <c r="E45" s="10">
        <v>3</v>
      </c>
      <c r="F45" s="43"/>
      <c r="G45" s="43">
        <f t="shared" ref="G45" si="4">E45*F45</f>
        <v>0</v>
      </c>
      <c r="H45" s="6"/>
      <c r="J45" s="1"/>
    </row>
    <row r="46" spans="1:10" ht="25.5" x14ac:dyDescent="0.25">
      <c r="A46" s="9" t="s">
        <v>109</v>
      </c>
      <c r="B46" s="13" t="s">
        <v>5</v>
      </c>
      <c r="C46" s="11" t="s">
        <v>152</v>
      </c>
      <c r="D46" s="9" t="s">
        <v>7</v>
      </c>
      <c r="E46" s="10">
        <v>1</v>
      </c>
      <c r="F46" s="43"/>
      <c r="G46" s="43">
        <f t="shared" ref="G46:G48" si="5">E46*F46</f>
        <v>0</v>
      </c>
      <c r="H46" s="6"/>
    </row>
    <row r="47" spans="1:10" ht="25.5" x14ac:dyDescent="0.25">
      <c r="A47" s="9" t="s">
        <v>110</v>
      </c>
      <c r="B47" s="13" t="s">
        <v>5</v>
      </c>
      <c r="C47" s="11" t="s">
        <v>37</v>
      </c>
      <c r="D47" s="9" t="s">
        <v>7</v>
      </c>
      <c r="E47" s="10">
        <v>4</v>
      </c>
      <c r="F47" s="43"/>
      <c r="G47" s="43">
        <f t="shared" si="5"/>
        <v>0</v>
      </c>
      <c r="H47" s="6"/>
    </row>
    <row r="48" spans="1:10" ht="26.25" thickBot="1" x14ac:dyDescent="0.3">
      <c r="A48" s="9" t="s">
        <v>111</v>
      </c>
      <c r="B48" s="13" t="s">
        <v>5</v>
      </c>
      <c r="C48" s="11" t="s">
        <v>93</v>
      </c>
      <c r="D48" s="9" t="s">
        <v>7</v>
      </c>
      <c r="E48" s="10">
        <v>16</v>
      </c>
      <c r="F48" s="43"/>
      <c r="G48" s="43">
        <f t="shared" si="5"/>
        <v>0</v>
      </c>
      <c r="H48" s="6"/>
    </row>
    <row r="49" spans="1:10" ht="16.5" thickBot="1" x14ac:dyDescent="0.3">
      <c r="B49" s="12"/>
      <c r="E49" s="44"/>
      <c r="F49" s="45" t="s">
        <v>12</v>
      </c>
      <c r="G49" s="15">
        <f>SUM(G42:G48)</f>
        <v>0</v>
      </c>
      <c r="H49" s="6"/>
    </row>
    <row r="50" spans="1:10" ht="21.75" thickBot="1" x14ac:dyDescent="0.3">
      <c r="A50" s="56"/>
      <c r="B50" s="57"/>
      <c r="C50" s="55" t="s">
        <v>50</v>
      </c>
      <c r="D50" s="57"/>
      <c r="E50" s="57"/>
      <c r="F50" s="58"/>
      <c r="G50" s="59"/>
      <c r="H50" s="6"/>
    </row>
    <row r="51" spans="1:10" ht="25.5" x14ac:dyDescent="0.25">
      <c r="A51" s="9" t="s">
        <v>112</v>
      </c>
      <c r="B51" s="8" t="s">
        <v>5</v>
      </c>
      <c r="C51" s="23" t="s">
        <v>51</v>
      </c>
      <c r="D51" s="9" t="s">
        <v>7</v>
      </c>
      <c r="E51" s="21">
        <v>1</v>
      </c>
      <c r="F51" s="32"/>
      <c r="G51" s="32">
        <f>E51*F51</f>
        <v>0</v>
      </c>
      <c r="H51" s="6"/>
    </row>
    <row r="52" spans="1:10" ht="25.5" x14ac:dyDescent="0.25">
      <c r="A52" s="9" t="s">
        <v>113</v>
      </c>
      <c r="B52" s="13" t="s">
        <v>5</v>
      </c>
      <c r="C52" s="11" t="s">
        <v>96</v>
      </c>
      <c r="D52" s="19" t="s">
        <v>7</v>
      </c>
      <c r="E52" s="19">
        <v>1</v>
      </c>
      <c r="F52" s="30"/>
      <c r="G52" s="30">
        <f t="shared" ref="G52:G84" si="6">E52*F52</f>
        <v>0</v>
      </c>
      <c r="H52" s="6"/>
    </row>
    <row r="53" spans="1:10" ht="25.5" x14ac:dyDescent="0.25">
      <c r="A53" s="9" t="s">
        <v>114</v>
      </c>
      <c r="B53" s="13" t="s">
        <v>5</v>
      </c>
      <c r="C53" s="11" t="s">
        <v>97</v>
      </c>
      <c r="D53" s="19" t="s">
        <v>7</v>
      </c>
      <c r="E53" s="19">
        <v>1</v>
      </c>
      <c r="F53" s="30"/>
      <c r="G53" s="30">
        <f t="shared" si="6"/>
        <v>0</v>
      </c>
      <c r="H53" s="6"/>
    </row>
    <row r="54" spans="1:10" ht="25.5" x14ac:dyDescent="0.25">
      <c r="A54" s="9" t="s">
        <v>115</v>
      </c>
      <c r="B54" s="13" t="s">
        <v>5</v>
      </c>
      <c r="C54" s="11" t="s">
        <v>52</v>
      </c>
      <c r="D54" s="19" t="s">
        <v>7</v>
      </c>
      <c r="E54" s="19">
        <v>1</v>
      </c>
      <c r="F54" s="30"/>
      <c r="G54" s="30">
        <f t="shared" si="6"/>
        <v>0</v>
      </c>
      <c r="H54" s="6"/>
    </row>
    <row r="55" spans="1:10" ht="25.5" x14ac:dyDescent="0.25">
      <c r="A55" s="9" t="s">
        <v>116</v>
      </c>
      <c r="B55" s="13" t="s">
        <v>5</v>
      </c>
      <c r="C55" s="11" t="s">
        <v>53</v>
      </c>
      <c r="D55" s="19" t="s">
        <v>7</v>
      </c>
      <c r="E55" s="19">
        <v>1</v>
      </c>
      <c r="F55" s="30"/>
      <c r="G55" s="30">
        <f t="shared" si="6"/>
        <v>0</v>
      </c>
      <c r="H55" s="6"/>
    </row>
    <row r="56" spans="1:10" ht="26.25" thickBot="1" x14ac:dyDescent="0.3">
      <c r="A56" s="9" t="s">
        <v>117</v>
      </c>
      <c r="B56" s="13" t="s">
        <v>5</v>
      </c>
      <c r="C56" s="11" t="s">
        <v>54</v>
      </c>
      <c r="D56" s="19" t="s">
        <v>7</v>
      </c>
      <c r="E56" s="19">
        <v>1</v>
      </c>
      <c r="F56" s="30"/>
      <c r="G56" s="30">
        <f t="shared" si="6"/>
        <v>0</v>
      </c>
      <c r="H56" s="6"/>
    </row>
    <row r="57" spans="1:10" ht="16.5" thickBot="1" x14ac:dyDescent="0.3">
      <c r="B57" s="16"/>
      <c r="C57" s="17"/>
      <c r="D57" s="5"/>
      <c r="E57" s="5"/>
      <c r="F57" s="14" t="s">
        <v>12</v>
      </c>
      <c r="G57" s="15">
        <f>SUM(G51:G56)</f>
        <v>0</v>
      </c>
      <c r="H57" s="6"/>
    </row>
    <row r="58" spans="1:10" ht="21.75" thickBot="1" x14ac:dyDescent="0.3">
      <c r="A58" s="56"/>
      <c r="B58" s="57"/>
      <c r="C58" s="55" t="s">
        <v>55</v>
      </c>
      <c r="D58" s="57"/>
      <c r="E58" s="57"/>
      <c r="F58" s="58"/>
      <c r="G58" s="59"/>
      <c r="H58" s="6"/>
    </row>
    <row r="59" spans="1:10" ht="25.5" x14ac:dyDescent="0.25">
      <c r="A59" s="21" t="s">
        <v>118</v>
      </c>
      <c r="B59" s="77" t="s">
        <v>5</v>
      </c>
      <c r="C59" s="31" t="s">
        <v>56</v>
      </c>
      <c r="D59" s="21" t="s">
        <v>7</v>
      </c>
      <c r="E59" s="21">
        <v>1</v>
      </c>
      <c r="F59" s="32"/>
      <c r="G59" s="32">
        <f>E59*F59</f>
        <v>0</v>
      </c>
      <c r="H59" s="6"/>
    </row>
    <row r="60" spans="1:10" ht="25.5" x14ac:dyDescent="0.25">
      <c r="A60" s="21" t="s">
        <v>119</v>
      </c>
      <c r="B60" s="78" t="s">
        <v>5</v>
      </c>
      <c r="C60" s="22" t="s">
        <v>57</v>
      </c>
      <c r="D60" s="19" t="s">
        <v>7</v>
      </c>
      <c r="E60" s="19">
        <v>1</v>
      </c>
      <c r="F60" s="30"/>
      <c r="G60" s="30">
        <f t="shared" ref="G60:G63" si="7">E60*F60</f>
        <v>0</v>
      </c>
      <c r="H60" s="6"/>
    </row>
    <row r="61" spans="1:10" ht="25.5" x14ac:dyDescent="0.25">
      <c r="A61" s="21" t="s">
        <v>120</v>
      </c>
      <c r="B61" s="78" t="s">
        <v>5</v>
      </c>
      <c r="C61" s="22" t="s">
        <v>58</v>
      </c>
      <c r="D61" s="19" t="s">
        <v>7</v>
      </c>
      <c r="E61" s="19">
        <v>1</v>
      </c>
      <c r="F61" s="30"/>
      <c r="G61" s="30">
        <f t="shared" si="7"/>
        <v>0</v>
      </c>
      <c r="H61" s="6"/>
      <c r="J61" s="1"/>
    </row>
    <row r="62" spans="1:10" ht="25.5" x14ac:dyDescent="0.25">
      <c r="A62" s="21" t="s">
        <v>121</v>
      </c>
      <c r="B62" s="78" t="s">
        <v>5</v>
      </c>
      <c r="C62" s="22" t="s">
        <v>59</v>
      </c>
      <c r="D62" s="19" t="s">
        <v>7</v>
      </c>
      <c r="E62" s="19">
        <v>1</v>
      </c>
      <c r="F62" s="30"/>
      <c r="G62" s="30">
        <f t="shared" si="7"/>
        <v>0</v>
      </c>
      <c r="H62" s="6"/>
    </row>
    <row r="63" spans="1:10" ht="25.5" x14ac:dyDescent="0.25">
      <c r="A63" s="21" t="s">
        <v>122</v>
      </c>
      <c r="B63" s="78" t="s">
        <v>5</v>
      </c>
      <c r="C63" s="22" t="s">
        <v>60</v>
      </c>
      <c r="D63" s="19" t="s">
        <v>7</v>
      </c>
      <c r="E63" s="19">
        <v>3</v>
      </c>
      <c r="F63" s="30"/>
      <c r="G63" s="30">
        <f t="shared" si="7"/>
        <v>0</v>
      </c>
      <c r="H63" s="6"/>
    </row>
    <row r="64" spans="1:10" ht="25.5" x14ac:dyDescent="0.25">
      <c r="A64" s="21" t="s">
        <v>123</v>
      </c>
      <c r="B64" s="77" t="s">
        <v>5</v>
      </c>
      <c r="C64" s="31" t="s">
        <v>61</v>
      </c>
      <c r="D64" s="21" t="s">
        <v>7</v>
      </c>
      <c r="E64" s="21">
        <v>1</v>
      </c>
      <c r="F64" s="32"/>
      <c r="G64" s="32">
        <f>E64*F64</f>
        <v>0</v>
      </c>
      <c r="H64" s="6"/>
    </row>
    <row r="65" spans="1:10" ht="25.5" x14ac:dyDescent="0.25">
      <c r="A65" s="21" t="s">
        <v>124</v>
      </c>
      <c r="B65" s="78" t="s">
        <v>5</v>
      </c>
      <c r="C65" s="22" t="s">
        <v>154</v>
      </c>
      <c r="D65" s="19" t="s">
        <v>7</v>
      </c>
      <c r="E65" s="19">
        <v>1</v>
      </c>
      <c r="F65" s="30"/>
      <c r="G65" s="30">
        <f t="shared" ref="G65:G68" si="8">E65*F65</f>
        <v>0</v>
      </c>
      <c r="H65" s="6"/>
    </row>
    <row r="66" spans="1:10" ht="25.5" x14ac:dyDescent="0.25">
      <c r="A66" s="21" t="s">
        <v>125</v>
      </c>
      <c r="B66" s="78" t="s">
        <v>5</v>
      </c>
      <c r="C66" s="22" t="s">
        <v>62</v>
      </c>
      <c r="D66" s="19" t="s">
        <v>7</v>
      </c>
      <c r="E66" s="19">
        <v>1</v>
      </c>
      <c r="F66" s="30"/>
      <c r="G66" s="30">
        <f t="shared" si="8"/>
        <v>0</v>
      </c>
      <c r="H66" s="6"/>
    </row>
    <row r="67" spans="1:10" ht="25.5" x14ac:dyDescent="0.25">
      <c r="A67" s="21" t="s">
        <v>126</v>
      </c>
      <c r="B67" s="78" t="s">
        <v>5</v>
      </c>
      <c r="C67" s="22" t="s">
        <v>153</v>
      </c>
      <c r="D67" s="19" t="s">
        <v>7</v>
      </c>
      <c r="E67" s="19">
        <v>1</v>
      </c>
      <c r="F67" s="30"/>
      <c r="G67" s="30">
        <f t="shared" si="8"/>
        <v>0</v>
      </c>
      <c r="H67" s="6"/>
    </row>
    <row r="68" spans="1:10" ht="25.5" x14ac:dyDescent="0.25">
      <c r="A68" s="21" t="s">
        <v>127</v>
      </c>
      <c r="B68" s="78" t="s">
        <v>5</v>
      </c>
      <c r="C68" s="22" t="s">
        <v>63</v>
      </c>
      <c r="D68" s="19" t="s">
        <v>7</v>
      </c>
      <c r="E68" s="19">
        <v>2</v>
      </c>
      <c r="F68" s="30"/>
      <c r="G68" s="30">
        <f t="shared" si="8"/>
        <v>0</v>
      </c>
      <c r="H68" s="6"/>
    </row>
    <row r="69" spans="1:10" ht="25.5" x14ac:dyDescent="0.25">
      <c r="A69" s="21" t="s">
        <v>128</v>
      </c>
      <c r="B69" s="77" t="s">
        <v>5</v>
      </c>
      <c r="C69" s="31" t="s">
        <v>64</v>
      </c>
      <c r="D69" s="21" t="s">
        <v>7</v>
      </c>
      <c r="E69" s="21">
        <v>1</v>
      </c>
      <c r="F69" s="32"/>
      <c r="G69" s="32">
        <f>E69*F69</f>
        <v>0</v>
      </c>
      <c r="H69" s="6"/>
    </row>
    <row r="70" spans="1:10" ht="25.5" x14ac:dyDescent="0.25">
      <c r="A70" s="21" t="s">
        <v>129</v>
      </c>
      <c r="B70" s="78" t="s">
        <v>5</v>
      </c>
      <c r="C70" s="22" t="s">
        <v>79</v>
      </c>
      <c r="D70" s="19" t="s">
        <v>7</v>
      </c>
      <c r="E70" s="19">
        <v>1</v>
      </c>
      <c r="F70" s="30"/>
      <c r="G70" s="30">
        <f t="shared" ref="G70:G72" si="9">E70*F70</f>
        <v>0</v>
      </c>
      <c r="H70" s="6"/>
    </row>
    <row r="71" spans="1:10" ht="25.5" x14ac:dyDescent="0.25">
      <c r="A71" s="21" t="s">
        <v>130</v>
      </c>
      <c r="B71" s="78" t="s">
        <v>5</v>
      </c>
      <c r="C71" s="22" t="s">
        <v>65</v>
      </c>
      <c r="D71" s="19" t="s">
        <v>7</v>
      </c>
      <c r="E71" s="19">
        <v>1</v>
      </c>
      <c r="F71" s="30"/>
      <c r="G71" s="30">
        <f t="shared" si="9"/>
        <v>0</v>
      </c>
      <c r="H71" s="6"/>
    </row>
    <row r="72" spans="1:10" ht="25.5" x14ac:dyDescent="0.25">
      <c r="A72" s="21" t="s">
        <v>131</v>
      </c>
      <c r="B72" s="78" t="s">
        <v>5</v>
      </c>
      <c r="C72" s="22" t="s">
        <v>66</v>
      </c>
      <c r="D72" s="19" t="s">
        <v>7</v>
      </c>
      <c r="E72" s="19">
        <v>1</v>
      </c>
      <c r="F72" s="30"/>
      <c r="G72" s="30">
        <f t="shared" si="9"/>
        <v>0</v>
      </c>
      <c r="H72" s="6"/>
    </row>
    <row r="73" spans="1:10" ht="25.5" x14ac:dyDescent="0.25">
      <c r="A73" s="21" t="s">
        <v>132</v>
      </c>
      <c r="B73" s="78" t="s">
        <v>5</v>
      </c>
      <c r="C73" s="22" t="s">
        <v>67</v>
      </c>
      <c r="D73" s="19" t="s">
        <v>7</v>
      </c>
      <c r="E73" s="19">
        <v>1</v>
      </c>
      <c r="F73" s="30"/>
      <c r="G73" s="30">
        <f>E73*F73</f>
        <v>0</v>
      </c>
      <c r="H73" s="6"/>
      <c r="J73" s="1"/>
    </row>
    <row r="74" spans="1:10" ht="25.5" x14ac:dyDescent="0.25">
      <c r="A74" s="21" t="s">
        <v>133</v>
      </c>
      <c r="B74" s="77" t="s">
        <v>5</v>
      </c>
      <c r="C74" s="31" t="s">
        <v>68</v>
      </c>
      <c r="D74" s="21" t="s">
        <v>7</v>
      </c>
      <c r="E74" s="21">
        <v>2</v>
      </c>
      <c r="F74" s="32"/>
      <c r="G74" s="30">
        <f>E74*F74</f>
        <v>0</v>
      </c>
      <c r="H74" s="6"/>
    </row>
    <row r="75" spans="1:10" ht="25.5" x14ac:dyDescent="0.25">
      <c r="A75" s="21" t="s">
        <v>134</v>
      </c>
      <c r="B75" s="78" t="s">
        <v>5</v>
      </c>
      <c r="C75" s="22" t="s">
        <v>69</v>
      </c>
      <c r="D75" s="19" t="s">
        <v>7</v>
      </c>
      <c r="E75" s="19">
        <v>1</v>
      </c>
      <c r="F75" s="30"/>
      <c r="G75" s="30">
        <f t="shared" ref="G75" si="10">E75*F75</f>
        <v>0</v>
      </c>
      <c r="H75" s="6"/>
    </row>
    <row r="76" spans="1:10" ht="26.25" thickBot="1" x14ac:dyDescent="0.3">
      <c r="A76" s="21" t="s">
        <v>135</v>
      </c>
      <c r="B76" s="78" t="s">
        <v>5</v>
      </c>
      <c r="C76" s="22" t="s">
        <v>70</v>
      </c>
      <c r="D76" s="19" t="s">
        <v>7</v>
      </c>
      <c r="E76" s="19">
        <v>1</v>
      </c>
      <c r="F76" s="30"/>
      <c r="G76" s="30">
        <f>E76*F76</f>
        <v>0</v>
      </c>
      <c r="H76" s="6"/>
    </row>
    <row r="77" spans="1:10" ht="16.5" thickBot="1" x14ac:dyDescent="0.3">
      <c r="B77" s="16"/>
      <c r="C77" s="17"/>
      <c r="D77" s="5"/>
      <c r="E77" s="5"/>
      <c r="F77" s="14" t="s">
        <v>12</v>
      </c>
      <c r="G77" s="15">
        <f>SUM(G59:G76)</f>
        <v>0</v>
      </c>
      <c r="H77" s="6"/>
    </row>
    <row r="78" spans="1:10" ht="21.75" thickBot="1" x14ac:dyDescent="0.3">
      <c r="A78" s="56"/>
      <c r="B78" s="57"/>
      <c r="C78" s="55" t="s">
        <v>71</v>
      </c>
      <c r="D78" s="57"/>
      <c r="E78" s="57"/>
      <c r="F78" s="58"/>
      <c r="G78" s="59"/>
      <c r="H78" s="6"/>
    </row>
    <row r="79" spans="1:10" ht="25.5" x14ac:dyDescent="0.25">
      <c r="A79" s="9" t="s">
        <v>136</v>
      </c>
      <c r="B79" s="8" t="s">
        <v>5</v>
      </c>
      <c r="C79" s="31" t="s">
        <v>73</v>
      </c>
      <c r="D79" s="9" t="s">
        <v>43</v>
      </c>
      <c r="E79" s="9">
        <v>404</v>
      </c>
      <c r="F79" s="35"/>
      <c r="G79" s="36">
        <f t="shared" si="6"/>
        <v>0</v>
      </c>
      <c r="H79" s="6"/>
    </row>
    <row r="80" spans="1:10" ht="25.5" x14ac:dyDescent="0.25">
      <c r="A80" s="9" t="s">
        <v>137</v>
      </c>
      <c r="B80" s="13" t="s">
        <v>5</v>
      </c>
      <c r="C80" s="22" t="s">
        <v>148</v>
      </c>
      <c r="D80" s="10" t="s">
        <v>47</v>
      </c>
      <c r="E80" s="34">
        <v>401</v>
      </c>
      <c r="F80" s="28"/>
      <c r="G80" s="29">
        <f t="shared" si="6"/>
        <v>0</v>
      </c>
      <c r="H80" s="6"/>
    </row>
    <row r="81" spans="1:11" ht="25.5" x14ac:dyDescent="0.25">
      <c r="A81" s="9" t="s">
        <v>138</v>
      </c>
      <c r="B81" s="13" t="s">
        <v>5</v>
      </c>
      <c r="C81" s="22" t="s">
        <v>72</v>
      </c>
      <c r="D81" s="10" t="s">
        <v>43</v>
      </c>
      <c r="E81" s="10">
        <v>404</v>
      </c>
      <c r="F81" s="28"/>
      <c r="G81" s="29">
        <f t="shared" si="6"/>
        <v>0</v>
      </c>
      <c r="H81" s="6"/>
    </row>
    <row r="82" spans="1:11" ht="25.5" x14ac:dyDescent="0.25">
      <c r="A82" s="9" t="s">
        <v>139</v>
      </c>
      <c r="B82" s="13" t="s">
        <v>5</v>
      </c>
      <c r="C82" s="22" t="s">
        <v>74</v>
      </c>
      <c r="D82" s="10" t="s">
        <v>7</v>
      </c>
      <c r="E82" s="10">
        <v>5</v>
      </c>
      <c r="F82" s="28"/>
      <c r="G82" s="29">
        <f t="shared" si="6"/>
        <v>0</v>
      </c>
      <c r="H82" s="6"/>
    </row>
    <row r="83" spans="1:11" ht="25.5" x14ac:dyDescent="0.25">
      <c r="A83" s="9" t="s">
        <v>140</v>
      </c>
      <c r="B83" s="13" t="s">
        <v>5</v>
      </c>
      <c r="C83" s="22" t="s">
        <v>75</v>
      </c>
      <c r="D83" s="19" t="s">
        <v>7</v>
      </c>
      <c r="E83" s="19">
        <v>194</v>
      </c>
      <c r="F83" s="27"/>
      <c r="G83" s="30">
        <f t="shared" si="6"/>
        <v>0</v>
      </c>
      <c r="H83" s="6"/>
    </row>
    <row r="84" spans="1:11" ht="25.5" x14ac:dyDescent="0.25">
      <c r="A84" s="9" t="s">
        <v>141</v>
      </c>
      <c r="B84" s="13" t="s">
        <v>5</v>
      </c>
      <c r="C84" s="11" t="s">
        <v>76</v>
      </c>
      <c r="D84" s="19" t="s">
        <v>7</v>
      </c>
      <c r="E84" s="19">
        <v>219</v>
      </c>
      <c r="F84" s="27"/>
      <c r="G84" s="33">
        <f t="shared" si="6"/>
        <v>0</v>
      </c>
      <c r="H84" s="6"/>
    </row>
    <row r="85" spans="1:11" ht="25.5" x14ac:dyDescent="0.25">
      <c r="A85" s="9" t="s">
        <v>142</v>
      </c>
      <c r="B85" s="8" t="s">
        <v>5</v>
      </c>
      <c r="C85" s="23" t="s">
        <v>77</v>
      </c>
      <c r="D85" s="21" t="s">
        <v>7</v>
      </c>
      <c r="E85" s="20">
        <v>82</v>
      </c>
      <c r="F85" s="38"/>
      <c r="G85" s="30">
        <f>E85*F85</f>
        <v>0</v>
      </c>
      <c r="H85" s="6"/>
    </row>
    <row r="86" spans="1:11" ht="26.25" thickBot="1" x14ac:dyDescent="0.3">
      <c r="A86" s="9" t="s">
        <v>156</v>
      </c>
      <c r="B86" s="8" t="s">
        <v>5</v>
      </c>
      <c r="C86" s="11" t="s">
        <v>78</v>
      </c>
      <c r="D86" s="19" t="s">
        <v>7</v>
      </c>
      <c r="E86" s="18">
        <v>142</v>
      </c>
      <c r="F86" s="39"/>
      <c r="G86" s="30">
        <f t="shared" ref="G86" si="11">E86*F86</f>
        <v>0</v>
      </c>
      <c r="H86" s="6"/>
    </row>
    <row r="87" spans="1:11" ht="16.5" thickBot="1" x14ac:dyDescent="0.3">
      <c r="B87" s="16"/>
      <c r="C87" s="17"/>
      <c r="D87" s="5"/>
      <c r="E87" s="5"/>
      <c r="F87" s="14" t="s">
        <v>12</v>
      </c>
      <c r="G87" s="15">
        <f>SUM(G79:G86)</f>
        <v>0</v>
      </c>
      <c r="H87" s="6"/>
    </row>
    <row r="88" spans="1:11" ht="16.5" thickBot="1" x14ac:dyDescent="0.3">
      <c r="A88" s="56"/>
      <c r="B88" s="60"/>
      <c r="C88" s="61"/>
      <c r="D88" s="57"/>
      <c r="E88" s="57"/>
      <c r="F88" s="58"/>
      <c r="G88" s="59"/>
      <c r="H88" s="6"/>
    </row>
    <row r="89" spans="1:11" ht="27" customHeight="1" thickBot="1" x14ac:dyDescent="0.3">
      <c r="A89" s="5"/>
      <c r="B89" s="5"/>
      <c r="C89" s="7"/>
      <c r="D89" s="93" t="s">
        <v>8</v>
      </c>
      <c r="E89" s="94"/>
      <c r="F89" s="95"/>
      <c r="G89" s="24">
        <f>ROUND(SUM(G10+G17+G25+G36+G40+G49+G57+G77+G87),2)</f>
        <v>0</v>
      </c>
      <c r="H89" s="6"/>
    </row>
    <row r="90" spans="1:11" ht="25.5" customHeight="1" thickBot="1" x14ac:dyDescent="0.3">
      <c r="A90" s="5"/>
      <c r="B90" s="5"/>
      <c r="C90" s="7"/>
      <c r="D90" s="96" t="s">
        <v>9</v>
      </c>
      <c r="E90" s="97"/>
      <c r="F90" s="98"/>
      <c r="G90" s="25">
        <f>G89*0.23</f>
        <v>0</v>
      </c>
      <c r="H90" s="6"/>
    </row>
    <row r="91" spans="1:11" ht="25.5" customHeight="1" thickBot="1" x14ac:dyDescent="0.3">
      <c r="A91" s="5"/>
      <c r="B91" s="5"/>
      <c r="C91" s="7"/>
      <c r="D91" s="86" t="s">
        <v>10</v>
      </c>
      <c r="E91" s="87"/>
      <c r="F91" s="88"/>
      <c r="G91" s="26">
        <f>SUM(G89+G90)</f>
        <v>0</v>
      </c>
      <c r="H91" s="6"/>
      <c r="K91" s="71"/>
    </row>
    <row r="92" spans="1:11" ht="43.9" customHeight="1" x14ac:dyDescent="0.25">
      <c r="H92" s="6"/>
    </row>
    <row r="93" spans="1:11" ht="23.25" x14ac:dyDescent="0.25">
      <c r="C93" s="40"/>
      <c r="H93" s="6"/>
    </row>
    <row r="94" spans="1:11" s="66" customFormat="1" ht="26.25" x14ac:dyDescent="0.25">
      <c r="A94" s="62"/>
      <c r="B94" s="62"/>
      <c r="C94" s="63"/>
      <c r="D94" s="62"/>
      <c r="E94" s="62"/>
      <c r="F94" s="64"/>
      <c r="G94" s="46"/>
      <c r="H94" s="65"/>
      <c r="I94" s="69"/>
      <c r="J94" s="69"/>
    </row>
    <row r="95" spans="1:11" ht="43.9" customHeight="1" x14ac:dyDescent="0.25">
      <c r="H95" s="6"/>
    </row>
    <row r="96" spans="1:11" ht="43.9" customHeight="1" x14ac:dyDescent="0.25">
      <c r="H96" s="6"/>
    </row>
    <row r="97" spans="8:8" ht="43.9" customHeight="1" x14ac:dyDescent="0.25">
      <c r="H97" s="6"/>
    </row>
    <row r="98" spans="8:8" ht="43.9" customHeight="1" x14ac:dyDescent="0.25">
      <c r="H98" s="6"/>
    </row>
    <row r="99" spans="8:8" ht="43.9" customHeight="1" x14ac:dyDescent="0.25">
      <c r="H99" s="6"/>
    </row>
    <row r="100" spans="8:8" ht="43.9" customHeight="1" x14ac:dyDescent="0.25">
      <c r="H100" s="6"/>
    </row>
    <row r="101" spans="8:8" ht="43.9" customHeight="1" x14ac:dyDescent="0.25">
      <c r="H101" s="6"/>
    </row>
    <row r="102" spans="8:8" ht="43.9" customHeight="1" x14ac:dyDescent="0.25">
      <c r="H102" s="6"/>
    </row>
    <row r="103" spans="8:8" ht="43.9" customHeight="1" x14ac:dyDescent="0.25">
      <c r="H103" s="6"/>
    </row>
    <row r="104" spans="8:8" ht="43.9" customHeight="1" x14ac:dyDescent="0.25">
      <c r="H104" s="6"/>
    </row>
    <row r="105" spans="8:8" ht="43.9" customHeight="1" x14ac:dyDescent="0.25">
      <c r="H105" s="6"/>
    </row>
    <row r="106" spans="8:8" ht="43.9" customHeight="1" x14ac:dyDescent="0.25">
      <c r="H106" s="6"/>
    </row>
    <row r="107" spans="8:8" ht="43.9" customHeight="1" x14ac:dyDescent="0.25">
      <c r="H107" s="6"/>
    </row>
    <row r="108" spans="8:8" ht="43.9" customHeight="1" x14ac:dyDescent="0.25">
      <c r="H108" s="6"/>
    </row>
    <row r="109" spans="8:8" ht="43.9" customHeight="1" x14ac:dyDescent="0.25">
      <c r="H109" s="6"/>
    </row>
    <row r="110" spans="8:8" ht="43.9" customHeight="1" x14ac:dyDescent="0.25">
      <c r="H110" s="6"/>
    </row>
    <row r="111" spans="8:8" ht="43.9" customHeight="1" x14ac:dyDescent="0.25">
      <c r="H111" s="6"/>
    </row>
    <row r="112" spans="8:8" ht="43.9" customHeight="1" x14ac:dyDescent="0.25">
      <c r="H112" s="6"/>
    </row>
    <row r="113" spans="8:8" ht="43.9" customHeight="1" x14ac:dyDescent="0.25">
      <c r="H113" s="6"/>
    </row>
    <row r="114" spans="8:8" ht="43.9" customHeight="1" x14ac:dyDescent="0.25">
      <c r="H114" s="6"/>
    </row>
    <row r="115" spans="8:8" ht="43.9" customHeight="1" x14ac:dyDescent="0.25">
      <c r="H115" s="6"/>
    </row>
    <row r="116" spans="8:8" ht="43.9" customHeight="1" x14ac:dyDescent="0.25">
      <c r="H116" s="6"/>
    </row>
    <row r="117" spans="8:8" ht="43.9" customHeight="1" x14ac:dyDescent="0.25">
      <c r="H117" s="6"/>
    </row>
    <row r="118" spans="8:8" ht="43.9" customHeight="1" x14ac:dyDescent="0.25">
      <c r="H118" s="6"/>
    </row>
    <row r="119" spans="8:8" ht="43.9" customHeight="1" x14ac:dyDescent="0.25">
      <c r="H119" s="6"/>
    </row>
  </sheetData>
  <sortState xmlns:xlrd2="http://schemas.microsoft.com/office/spreadsheetml/2017/richdata2" ref="C79:F86">
    <sortCondition ref="C79:C86"/>
  </sortState>
  <mergeCells count="16">
    <mergeCell ref="A1:G1"/>
    <mergeCell ref="D91:F91"/>
    <mergeCell ref="A3:B3"/>
    <mergeCell ref="D3:G3"/>
    <mergeCell ref="D89:F89"/>
    <mergeCell ref="D90:F90"/>
    <mergeCell ref="A11:B11"/>
    <mergeCell ref="D11:G11"/>
    <mergeCell ref="A37:B37"/>
    <mergeCell ref="D37:G37"/>
    <mergeCell ref="A41:B41"/>
    <mergeCell ref="D41:G41"/>
    <mergeCell ref="A18:B18"/>
    <mergeCell ref="D18:G18"/>
    <mergeCell ref="A26:B26"/>
    <mergeCell ref="D26:G26"/>
  </mergeCells>
  <phoneticPr fontId="1" type="noConversion"/>
  <pageMargins left="0.82677165354330717" right="0.23622047244094491" top="0.74803149606299213" bottom="0.74803149606299213" header="0.31496062992125984" footer="0.51181102362204722"/>
  <pageSetup paperSize="9" scale="49" fitToHeight="0" orientation="portrait" r:id="rId1"/>
  <rowBreaks count="1" manualBreakCount="1">
    <brk id="5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Kosztorys ofertowy</vt:lpstr>
      <vt:lpstr>'Kosztorys ofertowy'!Obszar_wydruku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Izabela Gromadzka</dc:creator>
  <cp:keywords/>
  <dc:description/>
  <cp:lastModifiedBy>aruszel</cp:lastModifiedBy>
  <cp:revision/>
  <cp:lastPrinted>2026-07-22T08:34:01Z</cp:lastPrinted>
  <dcterms:created xsi:type="dcterms:W3CDTF">2025-02-07T19:53:47Z</dcterms:created>
  <dcterms:modified xsi:type="dcterms:W3CDTF">2026-07-22T08:38:36Z</dcterms:modified>
  <cp:category/>
  <cp:contentStatus/>
</cp:coreProperties>
</file>