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Gmina Abramów\Zespół Szkolno- Przedszkolny w Abramowie\Poprawione arkusze\"/>
    </mc:Choice>
  </mc:AlternateContent>
  <xr:revisionPtr revIDLastSave="0" documentId="13_ncr:1_{0D19A204-38CF-49B3-8614-5B99A1473B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4" i="1" l="1"/>
  <c r="F54" i="1"/>
  <c r="I53" i="1"/>
  <c r="F53" i="1"/>
  <c r="H12" i="1"/>
  <c r="I12" i="1" s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59" i="1"/>
  <c r="H58" i="1"/>
  <c r="H57" i="1"/>
  <c r="H56" i="1"/>
  <c r="I56" i="1" s="1"/>
  <c r="F56" i="1"/>
  <c r="H55" i="1"/>
  <c r="I55" i="1" s="1"/>
  <c r="F55" i="1"/>
  <c r="I52" i="1"/>
  <c r="F52" i="1"/>
  <c r="H51" i="1"/>
  <c r="I51" i="1" s="1"/>
  <c r="F51" i="1"/>
  <c r="H50" i="1"/>
  <c r="I50" i="1" s="1"/>
  <c r="J50" i="1" s="1"/>
  <c r="F50" i="1"/>
  <c r="H49" i="1"/>
  <c r="I49" i="1" s="1"/>
  <c r="J49" i="1" s="1"/>
  <c r="F49" i="1"/>
  <c r="H48" i="1"/>
  <c r="I48" i="1" s="1"/>
  <c r="F48" i="1"/>
  <c r="H47" i="1"/>
  <c r="I47" i="1" s="1"/>
  <c r="J47" i="1" s="1"/>
  <c r="F47" i="1"/>
  <c r="H46" i="1"/>
  <c r="I46" i="1" s="1"/>
  <c r="J46" i="1" s="1"/>
  <c r="F46" i="1"/>
  <c r="H45" i="1"/>
  <c r="I45" i="1" s="1"/>
  <c r="J45" i="1" s="1"/>
  <c r="F45" i="1"/>
  <c r="H44" i="1"/>
  <c r="I44" i="1" s="1"/>
  <c r="F44" i="1"/>
  <c r="H43" i="1"/>
  <c r="I43" i="1" s="1"/>
  <c r="J43" i="1" s="1"/>
  <c r="F43" i="1"/>
  <c r="H42" i="1"/>
  <c r="I42" i="1" s="1"/>
  <c r="J42" i="1" s="1"/>
  <c r="F42" i="1"/>
  <c r="H41" i="1"/>
  <c r="I41" i="1" s="1"/>
  <c r="J41" i="1" s="1"/>
  <c r="F41" i="1"/>
  <c r="H40" i="1"/>
  <c r="I40" i="1" s="1"/>
  <c r="J40" i="1" s="1"/>
  <c r="F40" i="1"/>
  <c r="H39" i="1"/>
  <c r="I39" i="1" s="1"/>
  <c r="J39" i="1" s="1"/>
  <c r="F39" i="1"/>
  <c r="H38" i="1"/>
  <c r="I38" i="1" s="1"/>
  <c r="J38" i="1" s="1"/>
  <c r="F38" i="1"/>
  <c r="H37" i="1"/>
  <c r="I37" i="1" s="1"/>
  <c r="J37" i="1" s="1"/>
  <c r="F37" i="1"/>
  <c r="H36" i="1"/>
  <c r="I36" i="1" s="1"/>
  <c r="F36" i="1"/>
  <c r="H35" i="1"/>
  <c r="I35" i="1" s="1"/>
  <c r="J35" i="1" s="1"/>
  <c r="F35" i="1"/>
  <c r="H34" i="1"/>
  <c r="I34" i="1" s="1"/>
  <c r="J34" i="1" s="1"/>
  <c r="F34" i="1"/>
  <c r="H33" i="1"/>
  <c r="I33" i="1" s="1"/>
  <c r="J33" i="1" s="1"/>
  <c r="F33" i="1"/>
  <c r="H32" i="1"/>
  <c r="I32" i="1" s="1"/>
  <c r="F32" i="1"/>
  <c r="H31" i="1"/>
  <c r="I31" i="1" s="1"/>
  <c r="J31" i="1" s="1"/>
  <c r="F31" i="1"/>
  <c r="H30" i="1"/>
  <c r="I30" i="1" s="1"/>
  <c r="J30" i="1" s="1"/>
  <c r="F30" i="1"/>
  <c r="H29" i="1"/>
  <c r="I29" i="1" s="1"/>
  <c r="J29" i="1" s="1"/>
  <c r="F29" i="1"/>
  <c r="H28" i="1"/>
  <c r="I28" i="1" s="1"/>
  <c r="J28" i="1" s="1"/>
  <c r="F28" i="1"/>
  <c r="H27" i="1"/>
  <c r="I27" i="1" s="1"/>
  <c r="J27" i="1" s="1"/>
  <c r="F27" i="1"/>
  <c r="H26" i="1"/>
  <c r="I26" i="1" s="1"/>
  <c r="J26" i="1" s="1"/>
  <c r="F26" i="1"/>
  <c r="H25" i="1"/>
  <c r="I25" i="1" s="1"/>
  <c r="F25" i="1"/>
  <c r="H24" i="1"/>
  <c r="I24" i="1" s="1"/>
  <c r="J24" i="1" s="1"/>
  <c r="F24" i="1"/>
  <c r="H23" i="1"/>
  <c r="I23" i="1" s="1"/>
  <c r="F23" i="1"/>
  <c r="H22" i="1"/>
  <c r="I22" i="1" s="1"/>
  <c r="J22" i="1" s="1"/>
  <c r="F22" i="1"/>
  <c r="H21" i="1"/>
  <c r="I21" i="1" s="1"/>
  <c r="F21" i="1"/>
  <c r="H20" i="1"/>
  <c r="I20" i="1" s="1"/>
  <c r="J20" i="1" s="1"/>
  <c r="F20" i="1"/>
  <c r="H19" i="1"/>
  <c r="I19" i="1" s="1"/>
  <c r="F19" i="1"/>
  <c r="H18" i="1"/>
  <c r="I18" i="1" s="1"/>
  <c r="J18" i="1" s="1"/>
  <c r="F18" i="1"/>
  <c r="H17" i="1"/>
  <c r="I17" i="1" s="1"/>
  <c r="F17" i="1"/>
  <c r="H16" i="1"/>
  <c r="I16" i="1" s="1"/>
  <c r="J16" i="1" s="1"/>
  <c r="F16" i="1"/>
  <c r="H15" i="1"/>
  <c r="I15" i="1" s="1"/>
  <c r="F15" i="1"/>
  <c r="H14" i="1"/>
  <c r="I14" i="1" s="1"/>
  <c r="J14" i="1" s="1"/>
  <c r="F14" i="1"/>
  <c r="H13" i="1"/>
  <c r="I13" i="1" s="1"/>
  <c r="F13" i="1"/>
  <c r="F12" i="1"/>
  <c r="J54" i="1" l="1"/>
  <c r="J53" i="1"/>
  <c r="J48" i="1"/>
  <c r="J55" i="1"/>
  <c r="J44" i="1"/>
  <c r="J32" i="1"/>
  <c r="J36" i="1"/>
  <c r="J51" i="1"/>
  <c r="J52" i="1"/>
  <c r="J13" i="1"/>
  <c r="J17" i="1"/>
  <c r="J21" i="1"/>
  <c r="J25" i="1"/>
  <c r="J56" i="1"/>
  <c r="J58" i="1"/>
  <c r="J57" i="1"/>
  <c r="J12" i="1"/>
  <c r="J15" i="1"/>
  <c r="J19" i="1"/>
  <c r="J23" i="1"/>
  <c r="J59" i="1" l="1"/>
</calcChain>
</file>

<file path=xl/sharedStrings.xml><?xml version="1.0" encoding="utf-8"?>
<sst xmlns="http://schemas.openxmlformats.org/spreadsheetml/2006/main" count="111" uniqueCount="69">
  <si>
    <t>Znak sprawy ....................</t>
  </si>
  <si>
    <t>załącznik nr 2c do SWZ</t>
  </si>
  <si>
    <t>Zamawiający</t>
  </si>
  <si>
    <t>ZSP w Abramowie</t>
  </si>
  <si>
    <t>FORMULARZ CENOWY</t>
  </si>
  <si>
    <t>Część 3 – WARZYWA I OWOCE ŚWIEŻE</t>
  </si>
  <si>
    <t>Maksymalny zakres prawa opcji dla każdej pozycji:</t>
  </si>
  <si>
    <t>Lp.</t>
  </si>
  <si>
    <t>Opis produktu</t>
  </si>
  <si>
    <t>Jednostka miary</t>
  </si>
  <si>
    <t>Ilość podstawowa</t>
  </si>
  <si>
    <t>Maks. ilość w opcji (30%)</t>
  </si>
  <si>
    <t>Cena jednostkowa netto</t>
  </si>
  <si>
    <t>Stawka VAT</t>
  </si>
  <si>
    <t>Cena jednostkowa brutto (z VAT)</t>
  </si>
  <si>
    <t>Łączna maksymalna wartość brutto</t>
  </si>
  <si>
    <t>ARBUZ klasa 1 (dostawa w sezonie)</t>
  </si>
  <si>
    <t>kg</t>
  </si>
  <si>
    <t>BANANY klasa 1 odmiana CONSUL, TURBAN, MONITA, CHIQUITTA</t>
  </si>
  <si>
    <t>BORÓWKA</t>
  </si>
  <si>
    <t>BRZOSKWINIE klasa1</t>
  </si>
  <si>
    <t>BURAKI CZERWONE, konsumpcyjne, bez liści, wielkość średnia</t>
  </si>
  <si>
    <t>CEBULA wielkość średnia</t>
  </si>
  <si>
    <t>CYTRYNA wielkość średnia</t>
  </si>
  <si>
    <t>CZOSNEK ŚWIEŻY, krajowy</t>
  </si>
  <si>
    <t>szt</t>
  </si>
  <si>
    <t>GRUSZKI krajowe gatunek 1</t>
  </si>
  <si>
    <t>JABŁKA typu CORTLAND, LIGOL,CHAMPION, DELIKATES, RUBIN,  JONAGORED, wielkość średnia</t>
  </si>
  <si>
    <t>KAPUSTA BIAŁA główka średniej wielkości, gatunek 1 ekstra</t>
  </si>
  <si>
    <t>KAPUSTA CZERWONA główka średniej wielkości, gatunek 1 ekstra</t>
  </si>
  <si>
    <t>KAPUSTA KISZONA BIAŁA, nie przekwaszona</t>
  </si>
  <si>
    <t>KAPUSTA MŁODA gatunek 1 ekstra</t>
  </si>
  <si>
    <t>KAPUSTA PEKIŃSKA (foliowana), gatunek 1 ekstra</t>
  </si>
  <si>
    <t>KIWI, gatunek 1 ekstra</t>
  </si>
  <si>
    <t>KOPEREK, pęczek, wielkość sezonowa</t>
  </si>
  <si>
    <t>MALINA</t>
  </si>
  <si>
    <t>MANDARYNKA, bezpestkowa, gatunek 1 ekstra</t>
  </si>
  <si>
    <t>MARCHEW KAROTKA, gatunek 1 ekstra, wielkość średnia, bez naci</t>
  </si>
  <si>
    <t>NATKA PIETRUSZKI, pęczki o wadze sezonowej</t>
  </si>
  <si>
    <t>NEKTARYNKA, gatunek 1 ekstra</t>
  </si>
  <si>
    <t>OGÓREK KISZONY w naturalnym kwasie z koprem i solą (wiaderko pojemność 3 kg)</t>
  </si>
  <si>
    <t>OGÓREK KONSERWOWY pojemność 900 ml</t>
  </si>
  <si>
    <t>OGÓREK ZIELONY ŚWIEŻY, gatunek 1 ekstra</t>
  </si>
  <si>
    <t>PAPRYKA CZERWONA, gatunek 1 ekstra</t>
  </si>
  <si>
    <t>PAPRYKA ZIELONA, gatunek 1 ekstra</t>
  </si>
  <si>
    <t>PAPRYKA ŻÓŁTA, gatunek 1 ekstra</t>
  </si>
  <si>
    <t>PIECZARKI, gatunek 1 ekstra</t>
  </si>
  <si>
    <t>PIETRUSZKA, gatunek 1 ekstra</t>
  </si>
  <si>
    <t>POMARAŃCZE TYPU NOWELINA, gatunek 1 ekstra, cienka skórka</t>
  </si>
  <si>
    <t>POMIDORKI KOKTAILOWE, gatunek 1 ekstra, opakowanie 250g/300g</t>
  </si>
  <si>
    <t>POMIDORY CZERWONE, gatunek 1 ekstra</t>
  </si>
  <si>
    <t>POR, gatunek 1 ekstra</t>
  </si>
  <si>
    <t>RZODKIEWKA, gatunek 1 ekstra, okrągła, pęczki 180g-250g</t>
  </si>
  <si>
    <t>pęczek</t>
  </si>
  <si>
    <t>SAŁATA LODOWA, gatunek 1 ekstra (pakowana każda główka osobno), waga jednej sztuki min.350g</t>
  </si>
  <si>
    <t>SAŁATA ZIELONA, gatunek 1 ekstra, wielkość sezonowa</t>
  </si>
  <si>
    <t>SELER KORZENIOWY, gatunek 1 ekstra</t>
  </si>
  <si>
    <t>SZCZYPIOREK ŚWIEŻY, gatunek 1 ekstra, pęczek, wielkość sezonowa</t>
  </si>
  <si>
    <t>ŚLIWKI DESEROWE TYPU WĘGIERKA/PREZYDENT, gatunek 1 ekstra, dojrzałość konsumpcyjna, odchodzące od pestek (krajowa)</t>
  </si>
  <si>
    <t>WINOGRONA JASNE, gatunek1 ekstra, bezpestkowe</t>
  </si>
  <si>
    <t>TRUSKAWKA krajowa, gatunek 1 ekstra, odmiana konsumpcyjna, w całości wybarwiona, dostawa w łubiankach</t>
  </si>
  <si>
    <t>ZIEMNIAKI, gatunek 1 ekstra, typu IRGA, WINETA,konsumpcyjne, umyte, skórka bez zielonych zabarwień, bez kiełkujących oczek, wielkość średnia</t>
  </si>
  <si>
    <t>WARTOŚĆ ZAMÓWIENIA PODSTAWOWEGO BRUTTO:</t>
  </si>
  <si>
    <t>MAKSYMALNA WARTOŚĆ PRAWA OPCJI BRUTTO:</t>
  </si>
  <si>
    <t>ŁĄCZNA MAKSYMALNA WARTOŚĆ BRUTTO (PODSTAWA + OPCJA):</t>
  </si>
  <si>
    <t>Prawo opcji stanowi uprawnienie, a nie obowiązek Zamawiającego. Zamawiający może zwiększyć ilość każdej pozycji maksymalnie o 30% ilości podstawowej. Do dostaw realizowanych w ramach prawa opcji stosuje się ceny jednostkowe wskazane w formularzu. Do oceny ofert przyjmuje się łączną maksymalną wartość brutto wskazaną w komórce J57.</t>
  </si>
  <si>
    <t>Formularz należy podpisać kwalifikowanym podpisem elektronicznym, podpisem zaufanym lub podpisem osobistym osoby uprawnionej do zaciągania zobowiązań w imieniu Wykonawcy.</t>
  </si>
  <si>
    <t>Cukinia</t>
  </si>
  <si>
    <t>Cuecierzyca czerwona (sucha)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</si>
</sst>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F2F8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FFF2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  <border>
      <left style="thin">
        <color rgb="FF9EADBA"/>
      </left>
      <right/>
      <top/>
      <bottom/>
      <diagonal/>
    </border>
    <border>
      <left/>
      <right style="thin">
        <color rgb="FF9EADBA"/>
      </right>
      <top/>
      <bottom/>
      <diagonal/>
    </border>
    <border>
      <left style="thin">
        <color rgb="FF9EADBA"/>
      </left>
      <right/>
      <top/>
      <bottom style="thin">
        <color rgb="FF9EADBA"/>
      </bottom>
      <diagonal/>
    </border>
    <border>
      <left/>
      <right/>
      <top/>
      <bottom style="thin">
        <color rgb="FF9EADBA"/>
      </bottom>
      <diagonal/>
    </border>
    <border>
      <left/>
      <right style="thin">
        <color rgb="FF9EADBA"/>
      </right>
      <top/>
      <bottom style="thin">
        <color rgb="FF9EADBA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9" fontId="6" fillId="2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9" fontId="7" fillId="4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NumberFormat="1" applyFont="1" applyFill="1" applyBorder="1" applyAlignment="1">
      <alignment horizontal="right" vertical="center"/>
    </xf>
    <xf numFmtId="0" fontId="11" fillId="0" borderId="0" xfId="0" applyFont="1"/>
    <xf numFmtId="0" fontId="5" fillId="0" borderId="0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8" fillId="6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topLeftCell="A12" workbookViewId="0">
      <selection activeCell="P22" sqref="P22"/>
    </sheetView>
  </sheetViews>
  <sheetFormatPr defaultColWidth="14.42578125" defaultRowHeight="15" x14ac:dyDescent="0.25"/>
  <cols>
    <col min="1" max="1" width="7.42578125" customWidth="1"/>
    <col min="2" max="2" width="5" customWidth="1"/>
    <col min="3" max="3" width="38" customWidth="1"/>
    <col min="4" max="4" width="9" customWidth="1"/>
    <col min="5" max="6" width="10" customWidth="1"/>
    <col min="7" max="7" width="12" customWidth="1"/>
    <col min="8" max="8" width="8" customWidth="1"/>
    <col min="9" max="9" width="12" customWidth="1"/>
    <col min="10" max="10" width="15" customWidth="1"/>
    <col min="11" max="26" width="8.7109375" customWidth="1"/>
  </cols>
  <sheetData>
    <row r="1" spans="1:10" ht="15.75" customHeight="1" x14ac:dyDescent="0.25">
      <c r="A1" s="1"/>
      <c r="B1" s="19" t="s">
        <v>0</v>
      </c>
      <c r="C1" s="20"/>
      <c r="D1" s="3"/>
      <c r="E1" s="1"/>
      <c r="F1" s="1"/>
      <c r="G1" s="4"/>
      <c r="H1" s="4"/>
      <c r="I1" s="1"/>
      <c r="J1" s="1"/>
    </row>
    <row r="2" spans="1:10" ht="15.75" customHeight="1" x14ac:dyDescent="0.25">
      <c r="A2" s="1"/>
      <c r="B2" s="19" t="s">
        <v>1</v>
      </c>
      <c r="C2" s="20"/>
      <c r="D2" s="3"/>
      <c r="E2" s="1"/>
      <c r="F2" s="1"/>
      <c r="G2" s="4"/>
      <c r="H2" s="4"/>
      <c r="I2" s="1"/>
      <c r="J2" s="1"/>
    </row>
    <row r="3" spans="1:10" ht="15.75" customHeight="1" x14ac:dyDescent="0.25">
      <c r="A3" s="1"/>
      <c r="B3" s="2"/>
      <c r="C3" s="21" t="s">
        <v>2</v>
      </c>
      <c r="D3" s="21"/>
      <c r="E3" s="21"/>
      <c r="F3" s="21"/>
      <c r="G3" s="21"/>
      <c r="H3" s="21"/>
      <c r="I3" s="21"/>
      <c r="J3" s="21"/>
    </row>
    <row r="4" spans="1:10" ht="15.75" customHeight="1" x14ac:dyDescent="0.25">
      <c r="A4" s="1"/>
      <c r="B4" s="2"/>
      <c r="C4" s="5"/>
      <c r="D4" s="5"/>
      <c r="E4" s="5"/>
      <c r="F4" s="5"/>
      <c r="G4" s="5"/>
      <c r="H4" s="5"/>
      <c r="I4" s="1"/>
      <c r="J4" s="1"/>
    </row>
    <row r="5" spans="1:10" ht="15.75" customHeight="1" x14ac:dyDescent="0.25">
      <c r="A5" s="1"/>
      <c r="B5" s="2"/>
      <c r="C5" s="5"/>
      <c r="D5" s="5"/>
      <c r="E5" s="3"/>
      <c r="F5" s="3"/>
      <c r="H5" s="22" t="s">
        <v>3</v>
      </c>
      <c r="I5" s="22"/>
      <c r="J5" s="22"/>
    </row>
    <row r="6" spans="1:10" ht="15.75" customHeight="1" x14ac:dyDescent="0.25">
      <c r="A6" s="1"/>
      <c r="B6" s="2"/>
      <c r="C6" s="5"/>
      <c r="D6" s="5"/>
      <c r="E6" s="3"/>
      <c r="F6" s="3"/>
      <c r="G6" s="6"/>
      <c r="H6" s="4"/>
      <c r="I6" s="1"/>
      <c r="J6" s="1"/>
    </row>
    <row r="7" spans="1:10" ht="15.75" customHeight="1" x14ac:dyDescent="0.25">
      <c r="A7" s="1"/>
      <c r="B7" s="2"/>
      <c r="C7" s="6"/>
      <c r="D7" s="6"/>
      <c r="E7" s="3"/>
      <c r="F7" s="3"/>
      <c r="G7" s="6"/>
      <c r="H7" s="4"/>
      <c r="I7" s="1"/>
      <c r="J7" s="1"/>
    </row>
    <row r="8" spans="1:10" ht="15.75" customHeight="1" x14ac:dyDescent="0.25">
      <c r="A8" s="1"/>
      <c r="B8" s="23" t="s">
        <v>4</v>
      </c>
      <c r="C8" s="23"/>
      <c r="D8" s="23"/>
      <c r="E8" s="23"/>
      <c r="F8" s="23"/>
      <c r="G8" s="23"/>
      <c r="H8" s="23"/>
      <c r="I8" s="23"/>
      <c r="J8" s="23"/>
    </row>
    <row r="9" spans="1:10" ht="15.75" customHeight="1" x14ac:dyDescent="0.25">
      <c r="A9" s="1"/>
      <c r="B9" s="34" t="s">
        <v>5</v>
      </c>
      <c r="C9" s="34"/>
      <c r="D9" s="34"/>
      <c r="E9" s="34"/>
      <c r="F9" s="34"/>
      <c r="G9" s="34"/>
      <c r="H9" s="34"/>
      <c r="I9" s="34"/>
      <c r="J9" s="34"/>
    </row>
    <row r="10" spans="1:10" ht="21.95" customHeight="1" x14ac:dyDescent="0.25">
      <c r="A10" s="1"/>
      <c r="B10" s="35" t="s">
        <v>6</v>
      </c>
      <c r="C10" s="35"/>
      <c r="D10" s="35"/>
      <c r="E10" s="35"/>
      <c r="F10" s="35"/>
      <c r="G10" s="35"/>
      <c r="H10" s="35"/>
      <c r="I10" s="35"/>
      <c r="J10" s="7">
        <v>0.3</v>
      </c>
    </row>
    <row r="11" spans="1:10" ht="54" customHeight="1" x14ac:dyDescent="0.25">
      <c r="A11" s="6"/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</row>
    <row r="12" spans="1:10" ht="21" customHeight="1" x14ac:dyDescent="0.25">
      <c r="A12" s="1"/>
      <c r="B12" s="10">
        <v>1</v>
      </c>
      <c r="C12" s="9" t="s">
        <v>16</v>
      </c>
      <c r="D12" s="10" t="s">
        <v>17</v>
      </c>
      <c r="E12" s="11">
        <v>30</v>
      </c>
      <c r="F12" s="12">
        <f t="shared" ref="F12:F56" si="0">INT(E12*$J$10)</f>
        <v>9</v>
      </c>
      <c r="G12" s="13"/>
      <c r="H12" s="14">
        <f t="shared" ref="H12:H74" si="1">SUM(E12*G12)</f>
        <v>0</v>
      </c>
      <c r="I12" s="15">
        <f t="shared" ref="I12:I56" si="2">ROUND(G12*(1+H12),2)</f>
        <v>0</v>
      </c>
      <c r="J12" s="15">
        <f t="shared" ref="J12:J56" si="3">ROUND((E12+F12)*I12,2)</f>
        <v>0</v>
      </c>
    </row>
    <row r="13" spans="1:10" ht="30" customHeight="1" x14ac:dyDescent="0.25">
      <c r="A13" s="1"/>
      <c r="B13" s="10">
        <v>2</v>
      </c>
      <c r="C13" s="9" t="s">
        <v>18</v>
      </c>
      <c r="D13" s="10" t="s">
        <v>17</v>
      </c>
      <c r="E13" s="11">
        <v>2500</v>
      </c>
      <c r="F13" s="12">
        <f t="shared" si="0"/>
        <v>750</v>
      </c>
      <c r="G13" s="13"/>
      <c r="H13" s="14">
        <f t="shared" si="1"/>
        <v>0</v>
      </c>
      <c r="I13" s="15">
        <f t="shared" si="2"/>
        <v>0</v>
      </c>
      <c r="J13" s="15">
        <f t="shared" si="3"/>
        <v>0</v>
      </c>
    </row>
    <row r="14" spans="1:10" ht="21" customHeight="1" x14ac:dyDescent="0.25">
      <c r="A14" s="1"/>
      <c r="B14" s="10">
        <v>3</v>
      </c>
      <c r="C14" s="9" t="s">
        <v>19</v>
      </c>
      <c r="D14" s="10" t="s">
        <v>17</v>
      </c>
      <c r="E14" s="11">
        <v>20</v>
      </c>
      <c r="F14" s="12">
        <f t="shared" si="0"/>
        <v>6</v>
      </c>
      <c r="G14" s="13"/>
      <c r="H14" s="14">
        <f t="shared" si="1"/>
        <v>0</v>
      </c>
      <c r="I14" s="15">
        <f t="shared" si="2"/>
        <v>0</v>
      </c>
      <c r="J14" s="15">
        <f t="shared" si="3"/>
        <v>0</v>
      </c>
    </row>
    <row r="15" spans="1:10" ht="21" customHeight="1" x14ac:dyDescent="0.25">
      <c r="A15" s="1"/>
      <c r="B15" s="10">
        <v>4</v>
      </c>
      <c r="C15" s="9" t="s">
        <v>20</v>
      </c>
      <c r="D15" s="10" t="s">
        <v>17</v>
      </c>
      <c r="E15" s="11">
        <v>100</v>
      </c>
      <c r="F15" s="12">
        <f t="shared" si="0"/>
        <v>30</v>
      </c>
      <c r="G15" s="13"/>
      <c r="H15" s="14">
        <f t="shared" si="1"/>
        <v>0</v>
      </c>
      <c r="I15" s="15">
        <f t="shared" si="2"/>
        <v>0</v>
      </c>
      <c r="J15" s="15">
        <f t="shared" si="3"/>
        <v>0</v>
      </c>
    </row>
    <row r="16" spans="1:10" ht="30" customHeight="1" x14ac:dyDescent="0.25">
      <c r="A16" s="1"/>
      <c r="B16" s="10">
        <v>5</v>
      </c>
      <c r="C16" s="9" t="s">
        <v>21</v>
      </c>
      <c r="D16" s="10" t="s">
        <v>17</v>
      </c>
      <c r="E16" s="11">
        <v>300</v>
      </c>
      <c r="F16" s="12">
        <f t="shared" si="0"/>
        <v>90</v>
      </c>
      <c r="G16" s="13"/>
      <c r="H16" s="14">
        <f t="shared" si="1"/>
        <v>0</v>
      </c>
      <c r="I16" s="15">
        <f t="shared" si="2"/>
        <v>0</v>
      </c>
      <c r="J16" s="15">
        <f t="shared" si="3"/>
        <v>0</v>
      </c>
    </row>
    <row r="17" spans="1:10" ht="21" customHeight="1" x14ac:dyDescent="0.25">
      <c r="A17" s="1"/>
      <c r="B17" s="10">
        <v>6</v>
      </c>
      <c r="C17" s="9" t="s">
        <v>22</v>
      </c>
      <c r="D17" s="10" t="s">
        <v>17</v>
      </c>
      <c r="E17" s="11">
        <v>230</v>
      </c>
      <c r="F17" s="12">
        <f t="shared" si="0"/>
        <v>69</v>
      </c>
      <c r="G17" s="13"/>
      <c r="H17" s="14">
        <f t="shared" si="1"/>
        <v>0</v>
      </c>
      <c r="I17" s="15">
        <f t="shared" si="2"/>
        <v>0</v>
      </c>
      <c r="J17" s="15">
        <f t="shared" si="3"/>
        <v>0</v>
      </c>
    </row>
    <row r="18" spans="1:10" ht="21" customHeight="1" x14ac:dyDescent="0.25">
      <c r="A18" s="1"/>
      <c r="B18" s="10">
        <v>7</v>
      </c>
      <c r="C18" s="9" t="s">
        <v>23</v>
      </c>
      <c r="D18" s="10" t="s">
        <v>17</v>
      </c>
      <c r="E18" s="11">
        <v>30</v>
      </c>
      <c r="F18" s="12">
        <f t="shared" si="0"/>
        <v>9</v>
      </c>
      <c r="G18" s="13"/>
      <c r="H18" s="14">
        <f t="shared" si="1"/>
        <v>0</v>
      </c>
      <c r="I18" s="15">
        <f t="shared" si="2"/>
        <v>0</v>
      </c>
      <c r="J18" s="15">
        <f t="shared" si="3"/>
        <v>0</v>
      </c>
    </row>
    <row r="19" spans="1:10" ht="21" customHeight="1" x14ac:dyDescent="0.25">
      <c r="A19" s="1"/>
      <c r="B19" s="10">
        <v>8</v>
      </c>
      <c r="C19" s="9" t="s">
        <v>24</v>
      </c>
      <c r="D19" s="10" t="s">
        <v>25</v>
      </c>
      <c r="E19" s="11">
        <v>20</v>
      </c>
      <c r="F19" s="12">
        <f t="shared" si="0"/>
        <v>6</v>
      </c>
      <c r="G19" s="13"/>
      <c r="H19" s="14">
        <f t="shared" si="1"/>
        <v>0</v>
      </c>
      <c r="I19" s="15">
        <f t="shared" si="2"/>
        <v>0</v>
      </c>
      <c r="J19" s="15">
        <f t="shared" si="3"/>
        <v>0</v>
      </c>
    </row>
    <row r="20" spans="1:10" ht="21" customHeight="1" x14ac:dyDescent="0.25">
      <c r="A20" s="1"/>
      <c r="B20" s="10">
        <v>9</v>
      </c>
      <c r="C20" s="9" t="s">
        <v>26</v>
      </c>
      <c r="D20" s="10" t="s">
        <v>17</v>
      </c>
      <c r="E20" s="11">
        <v>800</v>
      </c>
      <c r="F20" s="12">
        <f t="shared" si="0"/>
        <v>240</v>
      </c>
      <c r="G20" s="13"/>
      <c r="H20" s="14">
        <f t="shared" si="1"/>
        <v>0</v>
      </c>
      <c r="I20" s="15">
        <f t="shared" si="2"/>
        <v>0</v>
      </c>
      <c r="J20" s="15">
        <f t="shared" si="3"/>
        <v>0</v>
      </c>
    </row>
    <row r="21" spans="1:10" ht="38.1" customHeight="1" x14ac:dyDescent="0.25">
      <c r="A21" s="1"/>
      <c r="B21" s="10">
        <v>10</v>
      </c>
      <c r="C21" s="9" t="s">
        <v>27</v>
      </c>
      <c r="D21" s="10" t="s">
        <v>17</v>
      </c>
      <c r="E21" s="11">
        <v>3500</v>
      </c>
      <c r="F21" s="12">
        <f t="shared" si="0"/>
        <v>1050</v>
      </c>
      <c r="G21" s="13"/>
      <c r="H21" s="14">
        <f t="shared" si="1"/>
        <v>0</v>
      </c>
      <c r="I21" s="15">
        <f t="shared" si="2"/>
        <v>0</v>
      </c>
      <c r="J21" s="15">
        <f t="shared" si="3"/>
        <v>0</v>
      </c>
    </row>
    <row r="22" spans="1:10" ht="30" customHeight="1" x14ac:dyDescent="0.25">
      <c r="A22" s="1"/>
      <c r="B22" s="10">
        <v>11</v>
      </c>
      <c r="C22" s="9" t="s">
        <v>28</v>
      </c>
      <c r="D22" s="10" t="s">
        <v>17</v>
      </c>
      <c r="E22" s="11">
        <v>200</v>
      </c>
      <c r="F22" s="12">
        <f t="shared" si="0"/>
        <v>60</v>
      </c>
      <c r="G22" s="13"/>
      <c r="H22" s="14">
        <f t="shared" si="1"/>
        <v>0</v>
      </c>
      <c r="I22" s="15">
        <f t="shared" si="2"/>
        <v>0</v>
      </c>
      <c r="J22" s="15">
        <f t="shared" si="3"/>
        <v>0</v>
      </c>
    </row>
    <row r="23" spans="1:10" ht="30" customHeight="1" x14ac:dyDescent="0.25">
      <c r="A23" s="1"/>
      <c r="B23" s="10">
        <v>12</v>
      </c>
      <c r="C23" s="9" t="s">
        <v>29</v>
      </c>
      <c r="D23" s="10" t="s">
        <v>17</v>
      </c>
      <c r="E23" s="11">
        <v>50</v>
      </c>
      <c r="F23" s="12">
        <f t="shared" si="0"/>
        <v>15</v>
      </c>
      <c r="G23" s="13"/>
      <c r="H23" s="14">
        <f t="shared" si="1"/>
        <v>0</v>
      </c>
      <c r="I23" s="15">
        <f t="shared" si="2"/>
        <v>0</v>
      </c>
      <c r="J23" s="15">
        <f t="shared" si="3"/>
        <v>0</v>
      </c>
    </row>
    <row r="24" spans="1:10" ht="21" customHeight="1" x14ac:dyDescent="0.25">
      <c r="A24" s="1"/>
      <c r="B24" s="10">
        <v>13</v>
      </c>
      <c r="C24" s="9" t="s">
        <v>30</v>
      </c>
      <c r="D24" s="10" t="s">
        <v>17</v>
      </c>
      <c r="E24" s="11">
        <v>200</v>
      </c>
      <c r="F24" s="12">
        <f t="shared" si="0"/>
        <v>60</v>
      </c>
      <c r="G24" s="13"/>
      <c r="H24" s="14">
        <f t="shared" si="1"/>
        <v>0</v>
      </c>
      <c r="I24" s="15">
        <f t="shared" si="2"/>
        <v>0</v>
      </c>
      <c r="J24" s="15">
        <f t="shared" si="3"/>
        <v>0</v>
      </c>
    </row>
    <row r="25" spans="1:10" ht="21" customHeight="1" x14ac:dyDescent="0.25">
      <c r="A25" s="1"/>
      <c r="B25" s="10">
        <v>14</v>
      </c>
      <c r="C25" s="9" t="s">
        <v>31</v>
      </c>
      <c r="D25" s="10" t="s">
        <v>25</v>
      </c>
      <c r="E25" s="11">
        <v>100</v>
      </c>
      <c r="F25" s="12">
        <f t="shared" si="0"/>
        <v>30</v>
      </c>
      <c r="G25" s="13"/>
      <c r="H25" s="14">
        <f t="shared" si="1"/>
        <v>0</v>
      </c>
      <c r="I25" s="15">
        <f t="shared" si="2"/>
        <v>0</v>
      </c>
      <c r="J25" s="15">
        <f t="shared" si="3"/>
        <v>0</v>
      </c>
    </row>
    <row r="26" spans="1:10" ht="27" customHeight="1" x14ac:dyDescent="0.25">
      <c r="A26" s="1"/>
      <c r="B26" s="10">
        <v>15</v>
      </c>
      <c r="C26" s="9" t="s">
        <v>32</v>
      </c>
      <c r="D26" s="10" t="s">
        <v>25</v>
      </c>
      <c r="E26" s="11">
        <v>50</v>
      </c>
      <c r="F26" s="12">
        <f t="shared" si="0"/>
        <v>15</v>
      </c>
      <c r="G26" s="13"/>
      <c r="H26" s="14">
        <f t="shared" si="1"/>
        <v>0</v>
      </c>
      <c r="I26" s="15">
        <f t="shared" si="2"/>
        <v>0</v>
      </c>
      <c r="J26" s="15">
        <f t="shared" si="3"/>
        <v>0</v>
      </c>
    </row>
    <row r="27" spans="1:10" ht="21" customHeight="1" x14ac:dyDescent="0.25">
      <c r="A27" s="1"/>
      <c r="B27" s="10">
        <v>16</v>
      </c>
      <c r="C27" s="9" t="s">
        <v>33</v>
      </c>
      <c r="D27" s="10" t="s">
        <v>25</v>
      </c>
      <c r="E27" s="11">
        <v>800</v>
      </c>
      <c r="F27" s="12">
        <f t="shared" si="0"/>
        <v>240</v>
      </c>
      <c r="G27" s="13"/>
      <c r="H27" s="14">
        <f t="shared" si="1"/>
        <v>0</v>
      </c>
      <c r="I27" s="15">
        <f t="shared" si="2"/>
        <v>0</v>
      </c>
      <c r="J27" s="15">
        <f t="shared" si="3"/>
        <v>0</v>
      </c>
    </row>
    <row r="28" spans="1:10" ht="21" customHeight="1" x14ac:dyDescent="0.25">
      <c r="A28" s="1"/>
      <c r="B28" s="10">
        <v>18</v>
      </c>
      <c r="C28" s="9" t="s">
        <v>34</v>
      </c>
      <c r="D28" s="10" t="s">
        <v>25</v>
      </c>
      <c r="E28" s="11">
        <v>180</v>
      </c>
      <c r="F28" s="12">
        <f t="shared" si="0"/>
        <v>54</v>
      </c>
      <c r="G28" s="13"/>
      <c r="H28" s="14">
        <f t="shared" si="1"/>
        <v>0</v>
      </c>
      <c r="I28" s="15">
        <f t="shared" si="2"/>
        <v>0</v>
      </c>
      <c r="J28" s="15">
        <f t="shared" si="3"/>
        <v>0</v>
      </c>
    </row>
    <row r="29" spans="1:10" ht="21" customHeight="1" x14ac:dyDescent="0.25">
      <c r="A29" s="1"/>
      <c r="B29" s="10">
        <v>19</v>
      </c>
      <c r="C29" s="9" t="s">
        <v>35</v>
      </c>
      <c r="D29" s="10" t="s">
        <v>17</v>
      </c>
      <c r="E29" s="11">
        <v>10</v>
      </c>
      <c r="F29" s="12">
        <f t="shared" si="0"/>
        <v>3</v>
      </c>
      <c r="G29" s="13"/>
      <c r="H29" s="14">
        <f t="shared" si="1"/>
        <v>0</v>
      </c>
      <c r="I29" s="15">
        <f t="shared" si="2"/>
        <v>0</v>
      </c>
      <c r="J29" s="15">
        <f t="shared" si="3"/>
        <v>0</v>
      </c>
    </row>
    <row r="30" spans="1:10" ht="21" customHeight="1" x14ac:dyDescent="0.25">
      <c r="A30" s="1"/>
      <c r="B30" s="10">
        <v>20</v>
      </c>
      <c r="C30" s="9" t="s">
        <v>36</v>
      </c>
      <c r="D30" s="10" t="s">
        <v>17</v>
      </c>
      <c r="E30" s="11">
        <v>900</v>
      </c>
      <c r="F30" s="12">
        <f t="shared" si="0"/>
        <v>270</v>
      </c>
      <c r="G30" s="13"/>
      <c r="H30" s="14">
        <f t="shared" si="1"/>
        <v>0</v>
      </c>
      <c r="I30" s="15">
        <f t="shared" si="2"/>
        <v>0</v>
      </c>
      <c r="J30" s="15">
        <f t="shared" si="3"/>
        <v>0</v>
      </c>
    </row>
    <row r="31" spans="1:10" ht="30" customHeight="1" x14ac:dyDescent="0.25">
      <c r="A31" s="1"/>
      <c r="B31" s="10">
        <v>21</v>
      </c>
      <c r="C31" s="9" t="s">
        <v>37</v>
      </c>
      <c r="D31" s="10" t="s">
        <v>17</v>
      </c>
      <c r="E31" s="11">
        <v>700</v>
      </c>
      <c r="F31" s="12">
        <f t="shared" si="0"/>
        <v>210</v>
      </c>
      <c r="G31" s="13"/>
      <c r="H31" s="14">
        <f t="shared" si="1"/>
        <v>0</v>
      </c>
      <c r="I31" s="15">
        <f t="shared" si="2"/>
        <v>0</v>
      </c>
      <c r="J31" s="15">
        <f t="shared" si="3"/>
        <v>0</v>
      </c>
    </row>
    <row r="32" spans="1:10" ht="21" customHeight="1" x14ac:dyDescent="0.25">
      <c r="A32" s="1"/>
      <c r="B32" s="10">
        <v>22</v>
      </c>
      <c r="C32" s="9" t="s">
        <v>38</v>
      </c>
      <c r="D32" s="10" t="s">
        <v>25</v>
      </c>
      <c r="E32" s="11">
        <v>70</v>
      </c>
      <c r="F32" s="12">
        <f t="shared" si="0"/>
        <v>21</v>
      </c>
      <c r="G32" s="13"/>
      <c r="H32" s="14">
        <f t="shared" si="1"/>
        <v>0</v>
      </c>
      <c r="I32" s="15">
        <f t="shared" si="2"/>
        <v>0</v>
      </c>
      <c r="J32" s="15">
        <f t="shared" si="3"/>
        <v>0</v>
      </c>
    </row>
    <row r="33" spans="1:10" ht="21" customHeight="1" x14ac:dyDescent="0.25">
      <c r="A33" s="1"/>
      <c r="B33" s="10">
        <v>23</v>
      </c>
      <c r="C33" s="9" t="s">
        <v>39</v>
      </c>
      <c r="D33" s="10" t="s">
        <v>17</v>
      </c>
      <c r="E33" s="11">
        <v>200</v>
      </c>
      <c r="F33" s="12">
        <f t="shared" si="0"/>
        <v>60</v>
      </c>
      <c r="G33" s="13"/>
      <c r="H33" s="14">
        <f t="shared" si="1"/>
        <v>0</v>
      </c>
      <c r="I33" s="15">
        <f t="shared" si="2"/>
        <v>0</v>
      </c>
      <c r="J33" s="15">
        <f t="shared" si="3"/>
        <v>0</v>
      </c>
    </row>
    <row r="34" spans="1:10" ht="30" customHeight="1" x14ac:dyDescent="0.25">
      <c r="A34" s="1"/>
      <c r="B34" s="10">
        <v>24</v>
      </c>
      <c r="C34" s="9" t="s">
        <v>40</v>
      </c>
      <c r="D34" s="10" t="s">
        <v>17</v>
      </c>
      <c r="E34" s="11">
        <v>200</v>
      </c>
      <c r="F34" s="12">
        <f t="shared" si="0"/>
        <v>60</v>
      </c>
      <c r="G34" s="13"/>
      <c r="H34" s="14">
        <f t="shared" si="1"/>
        <v>0</v>
      </c>
      <c r="I34" s="15">
        <f t="shared" si="2"/>
        <v>0</v>
      </c>
      <c r="J34" s="15">
        <f t="shared" si="3"/>
        <v>0</v>
      </c>
    </row>
    <row r="35" spans="1:10" ht="21" customHeight="1" x14ac:dyDescent="0.25">
      <c r="A35" s="1"/>
      <c r="B35" s="10">
        <v>25</v>
      </c>
      <c r="C35" s="9" t="s">
        <v>41</v>
      </c>
      <c r="D35" s="10" t="s">
        <v>25</v>
      </c>
      <c r="E35" s="11">
        <v>60</v>
      </c>
      <c r="F35" s="12">
        <f t="shared" si="0"/>
        <v>18</v>
      </c>
      <c r="G35" s="13"/>
      <c r="H35" s="14">
        <f t="shared" si="1"/>
        <v>0</v>
      </c>
      <c r="I35" s="15">
        <f t="shared" si="2"/>
        <v>0</v>
      </c>
      <c r="J35" s="15">
        <f t="shared" si="3"/>
        <v>0</v>
      </c>
    </row>
    <row r="36" spans="1:10" ht="21" customHeight="1" x14ac:dyDescent="0.25">
      <c r="A36" s="1"/>
      <c r="B36" s="10">
        <v>26</v>
      </c>
      <c r="C36" s="9" t="s">
        <v>42</v>
      </c>
      <c r="D36" s="10" t="s">
        <v>17</v>
      </c>
      <c r="E36" s="11">
        <v>150</v>
      </c>
      <c r="F36" s="12">
        <f t="shared" si="0"/>
        <v>45</v>
      </c>
      <c r="G36" s="13"/>
      <c r="H36" s="14">
        <f t="shared" si="1"/>
        <v>0</v>
      </c>
      <c r="I36" s="15">
        <f t="shared" si="2"/>
        <v>0</v>
      </c>
      <c r="J36" s="15">
        <f t="shared" si="3"/>
        <v>0</v>
      </c>
    </row>
    <row r="37" spans="1:10" ht="21" customHeight="1" x14ac:dyDescent="0.25">
      <c r="A37" s="1"/>
      <c r="B37" s="10">
        <v>27</v>
      </c>
      <c r="C37" s="9" t="s">
        <v>43</v>
      </c>
      <c r="D37" s="10" t="s">
        <v>17</v>
      </c>
      <c r="E37" s="11">
        <v>130</v>
      </c>
      <c r="F37" s="12">
        <f t="shared" si="0"/>
        <v>39</v>
      </c>
      <c r="G37" s="13"/>
      <c r="H37" s="14">
        <f t="shared" si="1"/>
        <v>0</v>
      </c>
      <c r="I37" s="15">
        <f t="shared" si="2"/>
        <v>0</v>
      </c>
      <c r="J37" s="15">
        <f t="shared" si="3"/>
        <v>0</v>
      </c>
    </row>
    <row r="38" spans="1:10" ht="21" customHeight="1" x14ac:dyDescent="0.25">
      <c r="A38" s="1"/>
      <c r="B38" s="10">
        <v>28</v>
      </c>
      <c r="C38" s="9" t="s">
        <v>44</v>
      </c>
      <c r="D38" s="10" t="s">
        <v>17</v>
      </c>
      <c r="E38" s="11">
        <v>20</v>
      </c>
      <c r="F38" s="12">
        <f t="shared" si="0"/>
        <v>6</v>
      </c>
      <c r="G38" s="13"/>
      <c r="H38" s="14">
        <f t="shared" si="1"/>
        <v>0</v>
      </c>
      <c r="I38" s="15">
        <f t="shared" si="2"/>
        <v>0</v>
      </c>
      <c r="J38" s="15">
        <f t="shared" si="3"/>
        <v>0</v>
      </c>
    </row>
    <row r="39" spans="1:10" ht="21" customHeight="1" x14ac:dyDescent="0.25">
      <c r="A39" s="1"/>
      <c r="B39" s="10">
        <v>29</v>
      </c>
      <c r="C39" s="9" t="s">
        <v>45</v>
      </c>
      <c r="D39" s="10" t="s">
        <v>17</v>
      </c>
      <c r="E39" s="11">
        <v>30</v>
      </c>
      <c r="F39" s="12">
        <f t="shared" si="0"/>
        <v>9</v>
      </c>
      <c r="G39" s="13"/>
      <c r="H39" s="14">
        <f t="shared" si="1"/>
        <v>0</v>
      </c>
      <c r="I39" s="15">
        <f t="shared" si="2"/>
        <v>0</v>
      </c>
      <c r="J39" s="15">
        <f t="shared" si="3"/>
        <v>0</v>
      </c>
    </row>
    <row r="40" spans="1:10" ht="21" customHeight="1" x14ac:dyDescent="0.25">
      <c r="A40" s="1"/>
      <c r="B40" s="10">
        <v>30</v>
      </c>
      <c r="C40" s="9" t="s">
        <v>46</v>
      </c>
      <c r="D40" s="10" t="s">
        <v>17</v>
      </c>
      <c r="E40" s="11">
        <v>50</v>
      </c>
      <c r="F40" s="12">
        <f t="shared" si="0"/>
        <v>15</v>
      </c>
      <c r="G40" s="13"/>
      <c r="H40" s="14">
        <f t="shared" si="1"/>
        <v>0</v>
      </c>
      <c r="I40" s="15">
        <f t="shared" si="2"/>
        <v>0</v>
      </c>
      <c r="J40" s="15">
        <f t="shared" si="3"/>
        <v>0</v>
      </c>
    </row>
    <row r="41" spans="1:10" ht="21" customHeight="1" x14ac:dyDescent="0.25">
      <c r="A41" s="1"/>
      <c r="B41" s="10">
        <v>31</v>
      </c>
      <c r="C41" s="9" t="s">
        <v>47</v>
      </c>
      <c r="D41" s="10" t="s">
        <v>17</v>
      </c>
      <c r="E41" s="11">
        <v>350</v>
      </c>
      <c r="F41" s="12">
        <f t="shared" si="0"/>
        <v>105</v>
      </c>
      <c r="G41" s="13"/>
      <c r="H41" s="14">
        <f t="shared" si="1"/>
        <v>0</v>
      </c>
      <c r="I41" s="15">
        <f t="shared" si="2"/>
        <v>0</v>
      </c>
      <c r="J41" s="15">
        <f t="shared" si="3"/>
        <v>0</v>
      </c>
    </row>
    <row r="42" spans="1:10" ht="30" customHeight="1" x14ac:dyDescent="0.25">
      <c r="A42" s="1"/>
      <c r="B42" s="10">
        <v>32</v>
      </c>
      <c r="C42" s="9" t="s">
        <v>48</v>
      </c>
      <c r="D42" s="10" t="s">
        <v>17</v>
      </c>
      <c r="E42" s="11">
        <v>600</v>
      </c>
      <c r="F42" s="12">
        <f t="shared" si="0"/>
        <v>180</v>
      </c>
      <c r="G42" s="13"/>
      <c r="H42" s="14">
        <f t="shared" si="1"/>
        <v>0</v>
      </c>
      <c r="I42" s="15">
        <f t="shared" si="2"/>
        <v>0</v>
      </c>
      <c r="J42" s="15">
        <f t="shared" si="3"/>
        <v>0</v>
      </c>
    </row>
    <row r="43" spans="1:10" ht="30" customHeight="1" x14ac:dyDescent="0.25">
      <c r="A43" s="1"/>
      <c r="B43" s="10">
        <v>33</v>
      </c>
      <c r="C43" s="9" t="s">
        <v>49</v>
      </c>
      <c r="D43" s="10" t="s">
        <v>25</v>
      </c>
      <c r="E43" s="11">
        <v>20</v>
      </c>
      <c r="F43" s="12">
        <f t="shared" si="0"/>
        <v>6</v>
      </c>
      <c r="G43" s="13"/>
      <c r="H43" s="14">
        <f t="shared" si="1"/>
        <v>0</v>
      </c>
      <c r="I43" s="15">
        <f t="shared" si="2"/>
        <v>0</v>
      </c>
      <c r="J43" s="15">
        <f t="shared" si="3"/>
        <v>0</v>
      </c>
    </row>
    <row r="44" spans="1:10" ht="21" customHeight="1" x14ac:dyDescent="0.25">
      <c r="A44" s="1"/>
      <c r="B44" s="10">
        <v>34</v>
      </c>
      <c r="C44" s="9" t="s">
        <v>50</v>
      </c>
      <c r="D44" s="10" t="s">
        <v>17</v>
      </c>
      <c r="E44" s="11">
        <v>160</v>
      </c>
      <c r="F44" s="12">
        <f t="shared" si="0"/>
        <v>48</v>
      </c>
      <c r="G44" s="13"/>
      <c r="H44" s="14">
        <f t="shared" si="1"/>
        <v>0</v>
      </c>
      <c r="I44" s="15">
        <f t="shared" si="2"/>
        <v>0</v>
      </c>
      <c r="J44" s="15">
        <f t="shared" si="3"/>
        <v>0</v>
      </c>
    </row>
    <row r="45" spans="1:10" ht="21" customHeight="1" x14ac:dyDescent="0.25">
      <c r="A45" s="1"/>
      <c r="B45" s="10">
        <v>35</v>
      </c>
      <c r="C45" s="9" t="s">
        <v>51</v>
      </c>
      <c r="D45" s="10" t="s">
        <v>25</v>
      </c>
      <c r="E45" s="11">
        <v>150</v>
      </c>
      <c r="F45" s="12">
        <f t="shared" si="0"/>
        <v>45</v>
      </c>
      <c r="G45" s="13"/>
      <c r="H45" s="14">
        <f t="shared" si="1"/>
        <v>0</v>
      </c>
      <c r="I45" s="15">
        <f t="shared" si="2"/>
        <v>0</v>
      </c>
      <c r="J45" s="15">
        <f t="shared" si="3"/>
        <v>0</v>
      </c>
    </row>
    <row r="46" spans="1:10" ht="30" customHeight="1" x14ac:dyDescent="0.25">
      <c r="A46" s="1"/>
      <c r="B46" s="10">
        <v>36</v>
      </c>
      <c r="C46" s="9" t="s">
        <v>52</v>
      </c>
      <c r="D46" s="10" t="s">
        <v>53</v>
      </c>
      <c r="E46" s="11">
        <v>30</v>
      </c>
      <c r="F46" s="12">
        <f t="shared" si="0"/>
        <v>9</v>
      </c>
      <c r="G46" s="13"/>
      <c r="H46" s="14">
        <f t="shared" si="1"/>
        <v>0</v>
      </c>
      <c r="I46" s="15">
        <f t="shared" si="2"/>
        <v>0</v>
      </c>
      <c r="J46" s="15">
        <f t="shared" si="3"/>
        <v>0</v>
      </c>
    </row>
    <row r="47" spans="1:10" ht="38.1" customHeight="1" x14ac:dyDescent="0.25">
      <c r="A47" s="1"/>
      <c r="B47" s="10">
        <v>37</v>
      </c>
      <c r="C47" s="9" t="s">
        <v>54</v>
      </c>
      <c r="D47" s="10" t="s">
        <v>25</v>
      </c>
      <c r="E47" s="11">
        <v>50</v>
      </c>
      <c r="F47" s="12">
        <f t="shared" si="0"/>
        <v>15</v>
      </c>
      <c r="G47" s="13"/>
      <c r="H47" s="14">
        <f t="shared" si="1"/>
        <v>0</v>
      </c>
      <c r="I47" s="15">
        <f t="shared" si="2"/>
        <v>0</v>
      </c>
      <c r="J47" s="15">
        <f t="shared" si="3"/>
        <v>0</v>
      </c>
    </row>
    <row r="48" spans="1:10" ht="30" customHeight="1" x14ac:dyDescent="0.25">
      <c r="A48" s="1"/>
      <c r="B48" s="10">
        <v>38</v>
      </c>
      <c r="C48" s="9" t="s">
        <v>55</v>
      </c>
      <c r="D48" s="10" t="s">
        <v>25</v>
      </c>
      <c r="E48" s="11">
        <v>120</v>
      </c>
      <c r="F48" s="12">
        <f t="shared" si="0"/>
        <v>36</v>
      </c>
      <c r="G48" s="13"/>
      <c r="H48" s="14">
        <f t="shared" si="1"/>
        <v>0</v>
      </c>
      <c r="I48" s="15">
        <f t="shared" si="2"/>
        <v>0</v>
      </c>
      <c r="J48" s="15">
        <f t="shared" si="3"/>
        <v>0</v>
      </c>
    </row>
    <row r="49" spans="1:10" ht="21" customHeight="1" x14ac:dyDescent="0.25">
      <c r="A49" s="1"/>
      <c r="B49" s="10">
        <v>39</v>
      </c>
      <c r="C49" s="9" t="s">
        <v>56</v>
      </c>
      <c r="D49" s="10" t="s">
        <v>17</v>
      </c>
      <c r="E49" s="11">
        <v>250</v>
      </c>
      <c r="F49" s="12">
        <f t="shared" si="0"/>
        <v>75</v>
      </c>
      <c r="G49" s="13"/>
      <c r="H49" s="14">
        <f t="shared" si="1"/>
        <v>0</v>
      </c>
      <c r="I49" s="15">
        <f t="shared" si="2"/>
        <v>0</v>
      </c>
      <c r="J49" s="15">
        <f t="shared" si="3"/>
        <v>0</v>
      </c>
    </row>
    <row r="50" spans="1:10" ht="30" customHeight="1" x14ac:dyDescent="0.25">
      <c r="A50" s="1"/>
      <c r="B50" s="10">
        <v>40</v>
      </c>
      <c r="C50" s="9" t="s">
        <v>57</v>
      </c>
      <c r="D50" s="10" t="s">
        <v>25</v>
      </c>
      <c r="E50" s="11">
        <v>130</v>
      </c>
      <c r="F50" s="12">
        <f t="shared" si="0"/>
        <v>39</v>
      </c>
      <c r="G50" s="13"/>
      <c r="H50" s="14">
        <f t="shared" si="1"/>
        <v>0</v>
      </c>
      <c r="I50" s="15">
        <f t="shared" si="2"/>
        <v>0</v>
      </c>
      <c r="J50" s="15">
        <f t="shared" si="3"/>
        <v>0</v>
      </c>
    </row>
    <row r="51" spans="1:10" ht="50.25" customHeight="1" x14ac:dyDescent="0.25">
      <c r="A51" s="1"/>
      <c r="B51" s="10">
        <v>41</v>
      </c>
      <c r="C51" s="9" t="s">
        <v>58</v>
      </c>
      <c r="D51" s="10" t="s">
        <v>17</v>
      </c>
      <c r="E51" s="11">
        <v>120</v>
      </c>
      <c r="F51" s="12">
        <f t="shared" si="0"/>
        <v>36</v>
      </c>
      <c r="G51" s="13"/>
      <c r="H51" s="14">
        <f t="shared" si="1"/>
        <v>0</v>
      </c>
      <c r="I51" s="15">
        <f t="shared" si="2"/>
        <v>0</v>
      </c>
      <c r="J51" s="15">
        <f t="shared" si="3"/>
        <v>0</v>
      </c>
    </row>
    <row r="52" spans="1:10" ht="24" x14ac:dyDescent="0.25">
      <c r="A52" s="1"/>
      <c r="B52" s="10">
        <v>42</v>
      </c>
      <c r="C52" s="9" t="s">
        <v>59</v>
      </c>
      <c r="D52" s="10" t="s">
        <v>17</v>
      </c>
      <c r="E52" s="11">
        <v>20</v>
      </c>
      <c r="F52" s="12">
        <f t="shared" si="0"/>
        <v>6</v>
      </c>
      <c r="G52" s="13"/>
      <c r="H52" s="14">
        <v>0</v>
      </c>
      <c r="I52" s="15">
        <f t="shared" si="2"/>
        <v>0</v>
      </c>
      <c r="J52" s="15">
        <f t="shared" si="3"/>
        <v>0</v>
      </c>
    </row>
    <row r="53" spans="1:10" s="18" customFormat="1" ht="15.75" x14ac:dyDescent="0.25">
      <c r="A53" s="1"/>
      <c r="B53" s="10">
        <v>43</v>
      </c>
      <c r="C53" s="9" t="s">
        <v>67</v>
      </c>
      <c r="D53" s="10" t="s">
        <v>17</v>
      </c>
      <c r="E53" s="11">
        <v>20</v>
      </c>
      <c r="F53" s="12">
        <f t="shared" ref="F53" si="4">INT(E53*$J$10)</f>
        <v>6</v>
      </c>
      <c r="G53" s="13"/>
      <c r="H53" s="14">
        <v>0</v>
      </c>
      <c r="I53" s="15">
        <f t="shared" ref="I53" si="5">ROUND(G53*(1+H53),2)</f>
        <v>0</v>
      </c>
      <c r="J53" s="15">
        <f t="shared" ref="J53" si="6">ROUND((E53+F53)*I53,2)</f>
        <v>0</v>
      </c>
    </row>
    <row r="54" spans="1:10" s="18" customFormat="1" ht="21" customHeight="1" x14ac:dyDescent="0.25">
      <c r="A54" s="1"/>
      <c r="B54" s="10">
        <v>44</v>
      </c>
      <c r="C54" s="9" t="s">
        <v>68</v>
      </c>
      <c r="D54" s="10" t="s">
        <v>17</v>
      </c>
      <c r="E54" s="11">
        <v>60</v>
      </c>
      <c r="F54" s="12">
        <f t="shared" ref="F54" si="7">INT(E54*$J$10)</f>
        <v>18</v>
      </c>
      <c r="G54" s="13"/>
      <c r="H54" s="14">
        <v>0</v>
      </c>
      <c r="I54" s="15">
        <f t="shared" ref="I54" si="8">ROUND(G54*(1+H54),2)</f>
        <v>0</v>
      </c>
      <c r="J54" s="15">
        <f t="shared" ref="J54" si="9">ROUND((E54+F54)*I54,2)</f>
        <v>0</v>
      </c>
    </row>
    <row r="55" spans="1:10" ht="38.1" customHeight="1" x14ac:dyDescent="0.25">
      <c r="A55" s="1"/>
      <c r="B55" s="10">
        <v>45</v>
      </c>
      <c r="C55" s="9" t="s">
        <v>60</v>
      </c>
      <c r="D55" s="10" t="s">
        <v>17</v>
      </c>
      <c r="E55" s="11">
        <v>80</v>
      </c>
      <c r="F55" s="12">
        <f t="shared" si="0"/>
        <v>24</v>
      </c>
      <c r="G55" s="13"/>
      <c r="H55" s="14">
        <f t="shared" si="1"/>
        <v>0</v>
      </c>
      <c r="I55" s="15">
        <f t="shared" si="2"/>
        <v>0</v>
      </c>
      <c r="J55" s="15">
        <f t="shared" si="3"/>
        <v>0</v>
      </c>
    </row>
    <row r="56" spans="1:10" ht="45.95" customHeight="1" x14ac:dyDescent="0.25">
      <c r="A56" s="1"/>
      <c r="B56" s="10">
        <v>46</v>
      </c>
      <c r="C56" s="9" t="s">
        <v>61</v>
      </c>
      <c r="D56" s="10" t="s">
        <v>17</v>
      </c>
      <c r="E56" s="11">
        <v>3000</v>
      </c>
      <c r="F56" s="12">
        <f t="shared" si="0"/>
        <v>900</v>
      </c>
      <c r="G56" s="13"/>
      <c r="H56" s="14">
        <f t="shared" si="1"/>
        <v>0</v>
      </c>
      <c r="I56" s="15">
        <f t="shared" si="2"/>
        <v>0</v>
      </c>
      <c r="J56" s="15">
        <f t="shared" si="3"/>
        <v>0</v>
      </c>
    </row>
    <row r="57" spans="1:10" ht="21" customHeight="1" x14ac:dyDescent="0.25">
      <c r="A57" s="1"/>
      <c r="B57" s="36" t="s">
        <v>62</v>
      </c>
      <c r="C57" s="36"/>
      <c r="D57" s="36"/>
      <c r="E57" s="36"/>
      <c r="F57" s="36"/>
      <c r="G57" s="36"/>
      <c r="H57" s="36">
        <f t="shared" si="1"/>
        <v>0</v>
      </c>
      <c r="I57" s="37"/>
      <c r="J57" s="16">
        <f>SUMPRODUCT(E12:E56,I12:I56)</f>
        <v>0</v>
      </c>
    </row>
    <row r="58" spans="1:10" ht="21" customHeight="1" x14ac:dyDescent="0.25">
      <c r="A58" s="1"/>
      <c r="B58" s="36" t="s">
        <v>63</v>
      </c>
      <c r="C58" s="36"/>
      <c r="D58" s="36"/>
      <c r="E58" s="36"/>
      <c r="F58" s="36"/>
      <c r="G58" s="36"/>
      <c r="H58" s="36">
        <f t="shared" si="1"/>
        <v>0</v>
      </c>
      <c r="I58" s="37"/>
      <c r="J58" s="16">
        <f>SUMPRODUCT(F12:F56,I12:I56)</f>
        <v>0</v>
      </c>
    </row>
    <row r="59" spans="1:10" ht="21" customHeight="1" x14ac:dyDescent="0.25">
      <c r="A59" s="1"/>
      <c r="B59" s="38" t="s">
        <v>64</v>
      </c>
      <c r="C59" s="38"/>
      <c r="D59" s="38"/>
      <c r="E59" s="38"/>
      <c r="F59" s="38"/>
      <c r="G59" s="38"/>
      <c r="H59" s="38">
        <f t="shared" si="1"/>
        <v>0</v>
      </c>
      <c r="I59" s="39"/>
      <c r="J59" s="17">
        <f>SUM(J57:J58)</f>
        <v>0</v>
      </c>
    </row>
    <row r="60" spans="1:10" ht="15.75" customHeight="1" x14ac:dyDescent="0.25">
      <c r="A60" s="1"/>
    </row>
    <row r="61" spans="1:10" ht="18" customHeight="1" x14ac:dyDescent="0.25">
      <c r="A61" s="1"/>
      <c r="B61" s="24" t="s">
        <v>65</v>
      </c>
      <c r="C61" s="25"/>
      <c r="D61" s="25"/>
      <c r="E61" s="25"/>
      <c r="F61" s="25"/>
      <c r="G61" s="25"/>
      <c r="H61" s="25">
        <f t="shared" si="1"/>
        <v>0</v>
      </c>
      <c r="I61" s="25"/>
      <c r="J61" s="26"/>
    </row>
    <row r="62" spans="1:10" ht="18" customHeight="1" x14ac:dyDescent="0.25">
      <c r="A62" s="1"/>
      <c r="B62" s="27"/>
      <c r="C62" s="28"/>
      <c r="D62" s="28"/>
      <c r="E62" s="28"/>
      <c r="F62" s="28"/>
      <c r="G62" s="28"/>
      <c r="H62" s="28">
        <f t="shared" si="1"/>
        <v>0</v>
      </c>
      <c r="I62" s="28"/>
      <c r="J62" s="29"/>
    </row>
    <row r="63" spans="1:10" ht="18" customHeight="1" x14ac:dyDescent="0.25">
      <c r="A63" s="1"/>
      <c r="B63" s="30"/>
      <c r="C63" s="31"/>
      <c r="D63" s="31"/>
      <c r="E63" s="31"/>
      <c r="F63" s="31"/>
      <c r="G63" s="31"/>
      <c r="H63" s="31">
        <f t="shared" si="1"/>
        <v>0</v>
      </c>
      <c r="I63" s="31"/>
      <c r="J63" s="32"/>
    </row>
    <row r="64" spans="1:10" ht="18" customHeight="1" x14ac:dyDescent="0.25">
      <c r="A64" s="1"/>
      <c r="B64" s="33" t="s">
        <v>66</v>
      </c>
      <c r="C64" s="33"/>
      <c r="D64" s="33"/>
      <c r="E64" s="33"/>
      <c r="F64" s="33"/>
      <c r="G64" s="33"/>
      <c r="H64" s="33">
        <f t="shared" si="1"/>
        <v>0</v>
      </c>
      <c r="I64" s="33"/>
      <c r="J64" s="33"/>
    </row>
    <row r="65" spans="1:10" ht="18" customHeight="1" x14ac:dyDescent="0.25">
      <c r="A65" s="1"/>
      <c r="B65" s="33"/>
      <c r="C65" s="33"/>
      <c r="D65" s="33"/>
      <c r="E65" s="33"/>
      <c r="F65" s="33"/>
      <c r="G65" s="33"/>
      <c r="H65" s="33">
        <f t="shared" si="1"/>
        <v>0</v>
      </c>
      <c r="I65" s="33"/>
      <c r="J65" s="33"/>
    </row>
    <row r="66" spans="1:10" ht="18" customHeight="1" x14ac:dyDescent="0.25">
      <c r="A66" s="1"/>
      <c r="B66" s="33"/>
      <c r="C66" s="33"/>
      <c r="D66" s="33"/>
      <c r="E66" s="33"/>
      <c r="F66" s="33"/>
      <c r="G66" s="33"/>
      <c r="H66" s="33">
        <f t="shared" si="1"/>
        <v>0</v>
      </c>
      <c r="I66" s="33"/>
      <c r="J66" s="33"/>
    </row>
    <row r="67" spans="1:10" ht="15.75" customHeight="1" x14ac:dyDescent="0.25">
      <c r="H67">
        <f t="shared" si="1"/>
        <v>0</v>
      </c>
    </row>
    <row r="68" spans="1:10" ht="15.75" customHeight="1" x14ac:dyDescent="0.25">
      <c r="H68">
        <f t="shared" si="1"/>
        <v>0</v>
      </c>
    </row>
    <row r="69" spans="1:10" ht="15.75" customHeight="1" x14ac:dyDescent="0.25">
      <c r="H69">
        <f t="shared" si="1"/>
        <v>0</v>
      </c>
    </row>
    <row r="70" spans="1:10" ht="15.75" customHeight="1" x14ac:dyDescent="0.25">
      <c r="H70">
        <f t="shared" si="1"/>
        <v>0</v>
      </c>
    </row>
    <row r="71" spans="1:10" ht="16.7" customHeight="1" x14ac:dyDescent="0.25">
      <c r="H71">
        <f t="shared" si="1"/>
        <v>0</v>
      </c>
    </row>
    <row r="72" spans="1:10" ht="15.75" customHeight="1" x14ac:dyDescent="0.25">
      <c r="H72">
        <f t="shared" si="1"/>
        <v>0</v>
      </c>
    </row>
    <row r="73" spans="1:10" ht="15.75" customHeight="1" x14ac:dyDescent="0.25">
      <c r="H73">
        <f t="shared" si="1"/>
        <v>0</v>
      </c>
    </row>
    <row r="74" spans="1:10" ht="15.75" customHeight="1" x14ac:dyDescent="0.25">
      <c r="H74">
        <f t="shared" si="1"/>
        <v>0</v>
      </c>
    </row>
    <row r="75" spans="1:10" ht="15.75" customHeight="1" x14ac:dyDescent="0.25"/>
    <row r="76" spans="1:10" ht="15.75" customHeight="1" x14ac:dyDescent="0.25"/>
    <row r="77" spans="1:10" ht="15.75" customHeight="1" x14ac:dyDescent="0.25"/>
    <row r="78" spans="1:10" ht="15.75" customHeight="1" x14ac:dyDescent="0.25"/>
    <row r="79" spans="1:10" ht="15.75" customHeight="1" x14ac:dyDescent="0.25"/>
    <row r="80" spans="1:1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2">
    <mergeCell ref="B61:J63"/>
    <mergeCell ref="B64:J66"/>
    <mergeCell ref="B9:J9"/>
    <mergeCell ref="B10:I10"/>
    <mergeCell ref="B57:I57"/>
    <mergeCell ref="B58:I58"/>
    <mergeCell ref="B59:I59"/>
    <mergeCell ref="B1:C1"/>
    <mergeCell ref="B2:C2"/>
    <mergeCell ref="C3:J3"/>
    <mergeCell ref="H5:J5"/>
    <mergeCell ref="B8:J8"/>
  </mergeCells>
  <dataValidations count="1">
    <dataValidation type="decimal" sqref="H12:H56" xr:uid="{00000000-0002-0000-0000-000000000000}">
      <formula1>0</formula1>
      <formula2>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Kozak</dc:creator>
  <cp:lastModifiedBy>Sławomir Kozak</cp:lastModifiedBy>
  <dcterms:created xsi:type="dcterms:W3CDTF">2026-07-22T15:36:45Z</dcterms:created>
  <dcterms:modified xsi:type="dcterms:W3CDTF">2026-07-27T08:24:08Z</dcterms:modified>
</cp:coreProperties>
</file>