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Gmina Abramów\Zespół Szkolno- Przedszkolny w Abramowie\Poprawione arkusze\"/>
    </mc:Choice>
  </mc:AlternateContent>
  <xr:revisionPtr revIDLastSave="0" documentId="13_ncr:1_{3BB5E93A-3861-4A6C-96D1-B9030FE4F8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8" i="1" l="1"/>
  <c r="I88" i="1" s="1"/>
  <c r="J88" i="1" s="1"/>
  <c r="F88" i="1"/>
  <c r="H79" i="1"/>
  <c r="I79" i="1" s="1"/>
  <c r="F79" i="1"/>
  <c r="F78" i="1"/>
  <c r="H78" i="1"/>
  <c r="I78" i="1" s="1"/>
  <c r="H83" i="1"/>
  <c r="I83" i="1" s="1"/>
  <c r="F83" i="1"/>
  <c r="H82" i="1"/>
  <c r="I82" i="1" s="1"/>
  <c r="F82" i="1"/>
  <c r="I81" i="1"/>
  <c r="F81" i="1"/>
  <c r="I80" i="1"/>
  <c r="F80" i="1"/>
  <c r="H85" i="1"/>
  <c r="I85" i="1" s="1"/>
  <c r="F85" i="1"/>
  <c r="F77" i="1"/>
  <c r="H77" i="1"/>
  <c r="I77" i="1" s="1"/>
  <c r="H87" i="1"/>
  <c r="I87" i="1" s="1"/>
  <c r="F87" i="1"/>
  <c r="H86" i="1"/>
  <c r="I86" i="1" s="1"/>
  <c r="F86" i="1"/>
  <c r="H84" i="1"/>
  <c r="I84" i="1" s="1"/>
  <c r="F84" i="1"/>
  <c r="H12" i="1"/>
  <c r="I12" i="1" s="1"/>
  <c r="H13" i="1"/>
  <c r="I13" i="1" s="1"/>
  <c r="H100" i="1"/>
  <c r="H99" i="1"/>
  <c r="H98" i="1"/>
  <c r="H97" i="1"/>
  <c r="H96" i="1"/>
  <c r="H95" i="1"/>
  <c r="H93" i="1"/>
  <c r="H92" i="1"/>
  <c r="H91" i="1"/>
  <c r="H90" i="1"/>
  <c r="I90" i="1" s="1"/>
  <c r="F90" i="1"/>
  <c r="H89" i="1"/>
  <c r="I89" i="1" s="1"/>
  <c r="F89" i="1"/>
  <c r="H76" i="1"/>
  <c r="I76" i="1" s="1"/>
  <c r="F76" i="1"/>
  <c r="H75" i="1"/>
  <c r="I75" i="1" s="1"/>
  <c r="F75" i="1"/>
  <c r="H74" i="1"/>
  <c r="I74" i="1" s="1"/>
  <c r="F74" i="1"/>
  <c r="H73" i="1"/>
  <c r="I73" i="1" s="1"/>
  <c r="F73" i="1"/>
  <c r="H72" i="1"/>
  <c r="I72" i="1" s="1"/>
  <c r="F72" i="1"/>
  <c r="H71" i="1"/>
  <c r="I71" i="1" s="1"/>
  <c r="F71" i="1"/>
  <c r="H70" i="1"/>
  <c r="I70" i="1" s="1"/>
  <c r="F70" i="1"/>
  <c r="H69" i="1"/>
  <c r="I69" i="1" s="1"/>
  <c r="F69" i="1"/>
  <c r="H68" i="1"/>
  <c r="I68" i="1" s="1"/>
  <c r="F68" i="1"/>
  <c r="H67" i="1"/>
  <c r="I67" i="1" s="1"/>
  <c r="F67" i="1"/>
  <c r="H66" i="1"/>
  <c r="I66" i="1" s="1"/>
  <c r="F66" i="1"/>
  <c r="H65" i="1"/>
  <c r="I65" i="1" s="1"/>
  <c r="F65" i="1"/>
  <c r="H64" i="1"/>
  <c r="I64" i="1" s="1"/>
  <c r="F64" i="1"/>
  <c r="H63" i="1"/>
  <c r="I63" i="1" s="1"/>
  <c r="F63" i="1"/>
  <c r="H62" i="1"/>
  <c r="I62" i="1" s="1"/>
  <c r="F62" i="1"/>
  <c r="H61" i="1"/>
  <c r="I61" i="1" s="1"/>
  <c r="F61" i="1"/>
  <c r="H60" i="1"/>
  <c r="I60" i="1" s="1"/>
  <c r="F60" i="1"/>
  <c r="H59" i="1"/>
  <c r="I59" i="1" s="1"/>
  <c r="F59" i="1"/>
  <c r="H58" i="1"/>
  <c r="I58" i="1" s="1"/>
  <c r="F58" i="1"/>
  <c r="H57" i="1"/>
  <c r="I57" i="1" s="1"/>
  <c r="F57" i="1"/>
  <c r="H56" i="1"/>
  <c r="I56" i="1" s="1"/>
  <c r="F56" i="1"/>
  <c r="H55" i="1"/>
  <c r="I55" i="1" s="1"/>
  <c r="F55" i="1"/>
  <c r="H54" i="1"/>
  <c r="I54" i="1" s="1"/>
  <c r="F54" i="1"/>
  <c r="H53" i="1"/>
  <c r="I53" i="1" s="1"/>
  <c r="F53" i="1"/>
  <c r="H52" i="1"/>
  <c r="I52" i="1" s="1"/>
  <c r="F52" i="1"/>
  <c r="H51" i="1"/>
  <c r="I51" i="1" s="1"/>
  <c r="F51" i="1"/>
  <c r="H50" i="1"/>
  <c r="I50" i="1" s="1"/>
  <c r="F50" i="1"/>
  <c r="H49" i="1"/>
  <c r="I49" i="1" s="1"/>
  <c r="F49" i="1"/>
  <c r="H48" i="1"/>
  <c r="I48" i="1" s="1"/>
  <c r="F48" i="1"/>
  <c r="H47" i="1"/>
  <c r="I47" i="1" s="1"/>
  <c r="F47" i="1"/>
  <c r="H46" i="1"/>
  <c r="I46" i="1" s="1"/>
  <c r="F46" i="1"/>
  <c r="H45" i="1"/>
  <c r="I45" i="1" s="1"/>
  <c r="F45" i="1"/>
  <c r="H44" i="1"/>
  <c r="I44" i="1" s="1"/>
  <c r="F44" i="1"/>
  <c r="H43" i="1"/>
  <c r="I43" i="1" s="1"/>
  <c r="F43" i="1"/>
  <c r="H42" i="1"/>
  <c r="I42" i="1" s="1"/>
  <c r="F42" i="1"/>
  <c r="H41" i="1"/>
  <c r="I41" i="1" s="1"/>
  <c r="F41" i="1"/>
  <c r="H40" i="1"/>
  <c r="I40" i="1" s="1"/>
  <c r="F40" i="1"/>
  <c r="H39" i="1"/>
  <c r="I39" i="1" s="1"/>
  <c r="F39" i="1"/>
  <c r="H38" i="1"/>
  <c r="I38" i="1" s="1"/>
  <c r="F38" i="1"/>
  <c r="H37" i="1"/>
  <c r="I37" i="1" s="1"/>
  <c r="F37" i="1"/>
  <c r="H36" i="1"/>
  <c r="I36" i="1" s="1"/>
  <c r="F36" i="1"/>
  <c r="H35" i="1"/>
  <c r="I35" i="1" s="1"/>
  <c r="F35" i="1"/>
  <c r="H34" i="1"/>
  <c r="I34" i="1" s="1"/>
  <c r="F34" i="1"/>
  <c r="H33" i="1"/>
  <c r="I33" i="1" s="1"/>
  <c r="F33" i="1"/>
  <c r="H32" i="1"/>
  <c r="I32" i="1" s="1"/>
  <c r="F32" i="1"/>
  <c r="H31" i="1"/>
  <c r="I31" i="1" s="1"/>
  <c r="F31" i="1"/>
  <c r="H30" i="1"/>
  <c r="I30" i="1" s="1"/>
  <c r="F30" i="1"/>
  <c r="H29" i="1"/>
  <c r="I29" i="1" s="1"/>
  <c r="F29" i="1"/>
  <c r="H28" i="1"/>
  <c r="I28" i="1" s="1"/>
  <c r="F28" i="1"/>
  <c r="H27" i="1"/>
  <c r="I27" i="1" s="1"/>
  <c r="F27" i="1"/>
  <c r="H26" i="1"/>
  <c r="I26" i="1" s="1"/>
  <c r="F26" i="1"/>
  <c r="H25" i="1"/>
  <c r="I25" i="1" s="1"/>
  <c r="F25" i="1"/>
  <c r="H24" i="1"/>
  <c r="I24" i="1" s="1"/>
  <c r="F24" i="1"/>
  <c r="H23" i="1"/>
  <c r="I23" i="1" s="1"/>
  <c r="F23" i="1"/>
  <c r="H22" i="1"/>
  <c r="I22" i="1" s="1"/>
  <c r="F22" i="1"/>
  <c r="H21" i="1"/>
  <c r="I21" i="1" s="1"/>
  <c r="F21" i="1"/>
  <c r="H20" i="1"/>
  <c r="I20" i="1" s="1"/>
  <c r="F20" i="1"/>
  <c r="H19" i="1"/>
  <c r="I19" i="1" s="1"/>
  <c r="F19" i="1"/>
  <c r="H18" i="1"/>
  <c r="I18" i="1" s="1"/>
  <c r="F18" i="1"/>
  <c r="H17" i="1"/>
  <c r="I17" i="1" s="1"/>
  <c r="F17" i="1"/>
  <c r="H16" i="1"/>
  <c r="I16" i="1" s="1"/>
  <c r="F16" i="1"/>
  <c r="H15" i="1"/>
  <c r="I15" i="1" s="1"/>
  <c r="F15" i="1"/>
  <c r="H14" i="1"/>
  <c r="I14" i="1" s="1"/>
  <c r="F14" i="1"/>
  <c r="F13" i="1"/>
  <c r="F12" i="1"/>
  <c r="J82" i="1" l="1"/>
  <c r="J80" i="1"/>
  <c r="J78" i="1"/>
  <c r="J79" i="1"/>
  <c r="J83" i="1"/>
  <c r="J81" i="1"/>
  <c r="J85" i="1"/>
  <c r="J84" i="1"/>
  <c r="J86" i="1"/>
  <c r="J87" i="1"/>
  <c r="J77" i="1"/>
  <c r="J58" i="1"/>
  <c r="J32" i="1"/>
  <c r="J74" i="1"/>
  <c r="J42" i="1"/>
  <c r="J26" i="1"/>
  <c r="J48" i="1"/>
  <c r="J16" i="1"/>
  <c r="J56" i="1"/>
  <c r="J24" i="1"/>
  <c r="J64" i="1"/>
  <c r="J72" i="1"/>
  <c r="J40" i="1"/>
  <c r="J20" i="1"/>
  <c r="J27" i="1"/>
  <c r="J36" i="1"/>
  <c r="J43" i="1"/>
  <c r="J52" i="1"/>
  <c r="J59" i="1"/>
  <c r="J68" i="1"/>
  <c r="J75" i="1"/>
  <c r="J14" i="1"/>
  <c r="J21" i="1"/>
  <c r="J30" i="1"/>
  <c r="J37" i="1"/>
  <c r="J46" i="1"/>
  <c r="J53" i="1"/>
  <c r="J62" i="1"/>
  <c r="J69" i="1"/>
  <c r="J89" i="1"/>
  <c r="J65" i="1"/>
  <c r="J47" i="1"/>
  <c r="J17" i="1"/>
  <c r="J49" i="1"/>
  <c r="J18" i="1"/>
  <c r="J73" i="1"/>
  <c r="J31" i="1"/>
  <c r="J63" i="1"/>
  <c r="J34" i="1"/>
  <c r="J41" i="1"/>
  <c r="J19" i="1"/>
  <c r="J28" i="1"/>
  <c r="J35" i="1"/>
  <c r="J44" i="1"/>
  <c r="J51" i="1"/>
  <c r="J60" i="1"/>
  <c r="J67" i="1"/>
  <c r="J15" i="1"/>
  <c r="J90" i="1"/>
  <c r="J25" i="1"/>
  <c r="J50" i="1"/>
  <c r="J57" i="1"/>
  <c r="J66" i="1"/>
  <c r="J22" i="1"/>
  <c r="J29" i="1"/>
  <c r="J38" i="1"/>
  <c r="J45" i="1"/>
  <c r="J54" i="1"/>
  <c r="J61" i="1"/>
  <c r="J70" i="1"/>
  <c r="J76" i="1"/>
  <c r="J33" i="1"/>
  <c r="J23" i="1"/>
  <c r="J39" i="1"/>
  <c r="J55" i="1"/>
  <c r="J71" i="1"/>
  <c r="J13" i="1"/>
  <c r="J92" i="1"/>
  <c r="J91" i="1"/>
  <c r="J12" i="1"/>
  <c r="J93" i="1" l="1"/>
</calcChain>
</file>

<file path=xl/sharedStrings.xml><?xml version="1.0" encoding="utf-8"?>
<sst xmlns="http://schemas.openxmlformats.org/spreadsheetml/2006/main" count="179" uniqueCount="104">
  <si>
    <t>Znak sprawy ..............................</t>
  </si>
  <si>
    <t>załącznik nr 2e do SWZ</t>
  </si>
  <si>
    <t>Zamawiający</t>
  </si>
  <si>
    <t>ZSP w Abramowie</t>
  </si>
  <si>
    <t>FORMULARZ CENOWY</t>
  </si>
  <si>
    <t>Część 5 – PRODUKTY OGÓLNOSPOŻYWCZE</t>
  </si>
  <si>
    <t>Maksymalny zakres prawa opcji dla każdej pozycji:</t>
  </si>
  <si>
    <t>Lp.</t>
  </si>
  <si>
    <t>Opis produktu</t>
  </si>
  <si>
    <t>Jednostka miary</t>
  </si>
  <si>
    <t>Ilość podstawowa</t>
  </si>
  <si>
    <t>Maks. ilość w opcji (30%)</t>
  </si>
  <si>
    <t>Cena jednostkowa netto</t>
  </si>
  <si>
    <t>Stawka VAT</t>
  </si>
  <si>
    <t>Cena jednostkowa brutto (z VAT)</t>
  </si>
  <si>
    <t>Łączna maksymalna wartość brutto</t>
  </si>
  <si>
    <t>Cukier kryształ waga 1kg</t>
  </si>
  <si>
    <t>kg</t>
  </si>
  <si>
    <t>Herbata [typ Saga ] granulowana</t>
  </si>
  <si>
    <t>szt.</t>
  </si>
  <si>
    <t>Mąka Pszenna [typ 480] opakowanie papierowe waga 1kg</t>
  </si>
  <si>
    <t>Mąka ziemniaczana opakowanie 1000g</t>
  </si>
  <si>
    <t>Sól Morska opakowanie 1000g</t>
  </si>
  <si>
    <t>Kakao Ciemne Extra, opakowanie 100g</t>
  </si>
  <si>
    <t>Kawa rozpuszczalma zbożowa[ typu Inka] opakowanie 150 g</t>
  </si>
  <si>
    <t>Ryż biały paraboidalny długoziarnisty sypki opakowanie torba foliowa 1kg</t>
  </si>
  <si>
    <t>Kasza gryczana, prażona [typ Janex] opakowanie 1000g</t>
  </si>
  <si>
    <t>Kasza pęczak jęczmienny [typ Janex] 1000g</t>
  </si>
  <si>
    <t>Kasza jęczmienna biała/perłowa łamana gruba, opakowanie 1kg</t>
  </si>
  <si>
    <t>Liść laurowy suszony [typu Prymat]</t>
  </si>
  <si>
    <t>Ziele angielskie całe [typu Prymat] 15-16,5g</t>
  </si>
  <si>
    <t>Pieprz czarny mielony [typu Prymat] 20g</t>
  </si>
  <si>
    <t>Przyprawa do potraw Smak Natury tylko naturalne składniki [typu Kucharek] 3kg</t>
  </si>
  <si>
    <t>Kwasek cytrynowy 100g</t>
  </si>
  <si>
    <t>Papryka mielona słodka [typu Prymat] 20g</t>
  </si>
  <si>
    <t>Papryka mielona ostra [typu Prymat] 20g</t>
  </si>
  <si>
    <t>Bazylia suszona opakowanie [typu Prymat] 10g</t>
  </si>
  <si>
    <t>Oregano suszone opakowanie [typu Prymat] 8g</t>
  </si>
  <si>
    <t>Tymianek suszony opakowanie [typu Prymat] 10g</t>
  </si>
  <si>
    <t>Makaron Lubella nitki opakowanie [typu Lubella] 400g</t>
  </si>
  <si>
    <t>Makaron Lubella świderki opakowanie [typu Lubella] 400g</t>
  </si>
  <si>
    <t>Makaron Lubella spaghetti opakowanie [typu  Lubella ] 400g</t>
  </si>
  <si>
    <t>Makaron Grandine kuleczki [typu Knorr] 3kg</t>
  </si>
  <si>
    <t>Olej Rzepakowy z pierwszego tłoczenia [typu Kujawski] 1l</t>
  </si>
  <si>
    <t>litr</t>
  </si>
  <si>
    <t>Majeranek suszony opakowanie [typu Prymat] 8g</t>
  </si>
  <si>
    <t>Fix Chilli Con Carne opakowanie [typu Knorr] 37g</t>
  </si>
  <si>
    <t>Fix Spaghetti bolognese opakowanie [typu Knorr] 37g</t>
  </si>
  <si>
    <t>Przyprawa do wieprzowiny klasyczna opakowanie [typu Prymat] 20g</t>
  </si>
  <si>
    <t>Przyprawa do kurczaka złocista skórka i dań z drobiu opakowanie [typu Prymat] 30g</t>
  </si>
  <si>
    <t>Przyprawa do bigosu opakowanie [typu Prymat] 20g</t>
  </si>
  <si>
    <t>Goździki opakowanie [typu Prymat] 10g</t>
  </si>
  <si>
    <t>Cynamon mielony opakowanie [typu Prymat] 15g</t>
  </si>
  <si>
    <t>Bułka tarta opakowanie 500g</t>
  </si>
  <si>
    <t>Koncentrat pomidorowy opakowanie słoik 1 litr [typu Pudliszki]</t>
  </si>
  <si>
    <t>Zakwas żuru [typu Krakus] butelka 300ml</t>
  </si>
  <si>
    <t>Majonez Winiary opakowanie 400ml</t>
  </si>
  <si>
    <t>Majonez Winiary opakowanie 700ml</t>
  </si>
  <si>
    <t>Majonez Hellmans Professional  5 litrowe opakowanie</t>
  </si>
  <si>
    <t>Musztarda francuska, opakowanie [typu Kamis] słoik 180g</t>
  </si>
  <si>
    <t>szt</t>
  </si>
  <si>
    <t>Kukurydza konserwowa opakowanie [typu Pudliszki] puszka 400g</t>
  </si>
  <si>
    <t>Fasola czerwona konserwowa opakowanie [typu Pudliszki] puszka 400g</t>
  </si>
  <si>
    <t>Chrzan tarty opakowanie [typu Rębek] słoik 300g</t>
  </si>
  <si>
    <t>Ketchup łagodny opakowanie [typu Pudliszki] 480g</t>
  </si>
  <si>
    <t>Dżem owocowy opakowanie [typu Łowicz] słoik 280g różne smaki: malina, truskawka, porzeczka</t>
  </si>
  <si>
    <t>Miód lipowy opakowanie słoik 400g</t>
  </si>
  <si>
    <t>Płatki kukurydziane opakowanie [typu Lubella] 500g</t>
  </si>
  <si>
    <t>Płatki miodowe opakowanie [typu Lubella] 500g</t>
  </si>
  <si>
    <t>Płatki czekoladowe opakowanie [typu Lubella] 500g</t>
  </si>
  <si>
    <t>Paluszki słone Lubella junior opakowanie 70g</t>
  </si>
  <si>
    <t>Groch łuskany opakowanie 400g</t>
  </si>
  <si>
    <t>Fasola Jaś opakowanie 500g</t>
  </si>
  <si>
    <t>Sok kartonik 100% owoców opakowanie 200ml</t>
  </si>
  <si>
    <t>Budyń wanilia/śmietanka opakowanie 80g</t>
  </si>
  <si>
    <t>Kisiel owocowy (różne smaki) opakowanie 80g</t>
  </si>
  <si>
    <t>Galaretka (różne smaki) opakowanie 75g</t>
  </si>
  <si>
    <t>Mus Kubuś 100% owoców tubka (różne smaki) 100g</t>
  </si>
  <si>
    <t>Wafle tortowe suche, lekkie [typ Eurowafel ] 130g</t>
  </si>
  <si>
    <t>Herbatniki [typ Petit Beurre] 350g</t>
  </si>
  <si>
    <t>Andruty [typ Krasnal] 20g</t>
  </si>
  <si>
    <t>Ciastka zbożowe opakowanie [typ Belvita] 300g</t>
  </si>
  <si>
    <t>Chrupki kukurydziane tygryski 250g</t>
  </si>
  <si>
    <t>Wafle ryżowe opakowanie 120g</t>
  </si>
  <si>
    <t>Słonecznik łuskany opakowanie 100g</t>
  </si>
  <si>
    <t>Kinder Bueno opakowanie 43g</t>
  </si>
  <si>
    <t>Knoppers wafelek opakowanie 25g</t>
  </si>
  <si>
    <t>WARTOŚĆ ZAMÓWIENIA PODSTAWOWEGO BRUTTO:</t>
  </si>
  <si>
    <t>MAKSYMALNA WARTOŚĆ PRAWA OPCJI BRUTTO:</t>
  </si>
  <si>
    <t>ŁĄCZNA MAKSYMALNA WARTOŚĆ BRUTTO (PODSTAWA + OPCJA):</t>
  </si>
  <si>
    <t>Prawo opcji stanowi uprawnienie, a nie obowiązek Zamawiającego. Zamawiający może zwiększyć ilość każdej pozycji maksymalnie o 30% ilości podstawowej. Do dostaw realizowanych w ramach prawa opcji stosuje się ceny jednostkowe wskazane w formularzu. Do oceny ofert przyjmuje się łączną maksymalną wartość brutto wskazaną w komórce J82.</t>
  </si>
  <si>
    <t>Formularz należy podpisać kwalifikowanym podpisem elektronicznym, podpisem zaufanym lub podpisem osobistym osoby uprawnionej do zaciągania zobowiązań w imieniu Wykonawcy.</t>
  </si>
  <si>
    <t>Fasola drobna</t>
  </si>
  <si>
    <t>Pomodory całe w puszce bez skórki typ Pudliszki 400 g</t>
  </si>
  <si>
    <t>Fasola konserwowa (czerwona) typ Dawtona 400g</t>
  </si>
  <si>
    <t>Ciecierzyca Typ MK lub MAK 400g</t>
  </si>
  <si>
    <t>Pomodory w puszcze -cała i bez skórki typ Pudliszki 400g</t>
  </si>
  <si>
    <t>Mleko kokosowe - 750 ml karton typu ALPRO</t>
  </si>
  <si>
    <t xml:space="preserve">Makarona pełnoziarnisty 100% - 400g, typu Lubella*świderki) </t>
  </si>
  <si>
    <t>Przyprawa Carry -20g, typ Prymat</t>
  </si>
  <si>
    <t>Przyprawa imbir mielony - 15g, typ Prymat</t>
  </si>
  <si>
    <t>Przyprawa kmin rzymski-15g, typ Prymat</t>
  </si>
  <si>
    <t>Soczewica czerwona (suszona)</t>
  </si>
  <si>
    <t>JAJA KONSUMPCYJNE KURZE, świeże, z chowu klatkowego, klasa L-od 63-73g, zdezynfekowane za pomocą promienia ultrafioletowego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</si>
</sst>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4" x14ac:knownFonts="1"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Arial"/>
    </font>
    <font>
      <b/>
      <sz val="12"/>
      <color theme="1"/>
      <name val="Arial"/>
    </font>
    <font>
      <b/>
      <sz val="14"/>
      <color theme="1"/>
      <name val="Arial"/>
    </font>
    <font>
      <b/>
      <sz val="10"/>
      <color theme="1"/>
      <name val="Arial"/>
    </font>
    <font>
      <sz val="9"/>
      <color theme="1"/>
      <name val="Arial"/>
    </font>
    <font>
      <b/>
      <sz val="9"/>
      <color theme="1"/>
      <name val="Arial"/>
    </font>
    <font>
      <i/>
      <sz val="8"/>
      <color theme="1"/>
      <name val="Arial"/>
    </font>
    <font>
      <sz val="8"/>
      <color theme="1"/>
      <name val="Arial"/>
    </font>
    <font>
      <b/>
      <sz val="11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F2F8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FFF2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EADBA"/>
      </left>
      <right/>
      <top style="thin">
        <color rgb="FF9EADBA"/>
      </top>
      <bottom/>
      <diagonal/>
    </border>
    <border>
      <left/>
      <right/>
      <top style="thin">
        <color rgb="FF9EADBA"/>
      </top>
      <bottom/>
      <diagonal/>
    </border>
    <border>
      <left/>
      <right style="thin">
        <color rgb="FF9EADBA"/>
      </right>
      <top style="thin">
        <color rgb="FF9EADBA"/>
      </top>
      <bottom/>
      <diagonal/>
    </border>
    <border>
      <left style="thin">
        <color rgb="FF9EADBA"/>
      </left>
      <right/>
      <top/>
      <bottom/>
      <diagonal/>
    </border>
    <border>
      <left/>
      <right style="thin">
        <color rgb="FF9EADBA"/>
      </right>
      <top/>
      <bottom/>
      <diagonal/>
    </border>
    <border>
      <left style="thin">
        <color rgb="FF9EADBA"/>
      </left>
      <right/>
      <top/>
      <bottom style="thin">
        <color rgb="FF9EADBA"/>
      </bottom>
      <diagonal/>
    </border>
    <border>
      <left/>
      <right/>
      <top/>
      <bottom style="thin">
        <color rgb="FF9EADBA"/>
      </bottom>
      <diagonal/>
    </border>
    <border>
      <left/>
      <right style="thin">
        <color rgb="FF9EADBA"/>
      </right>
      <top/>
      <bottom style="thin">
        <color rgb="FF9EADBA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9" fontId="6" fillId="2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right" vertical="center"/>
    </xf>
    <xf numFmtId="9" fontId="7" fillId="4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  <xf numFmtId="0" fontId="0" fillId="0" borderId="0" xfId="0"/>
    <xf numFmtId="0" fontId="0" fillId="0" borderId="0" xfId="0"/>
    <xf numFmtId="0" fontId="12" fillId="0" borderId="1" xfId="0" applyNumberFormat="1" applyFont="1" applyFill="1" applyBorder="1" applyAlignment="1">
      <alignment horizontal="left" vertical="center" wrapText="1"/>
    </xf>
    <xf numFmtId="0" fontId="0" fillId="0" borderId="0" xfId="0"/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 wrapText="1"/>
    </xf>
    <xf numFmtId="1" fontId="13" fillId="0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/>
    </xf>
    <xf numFmtId="164" fontId="13" fillId="4" borderId="1" xfId="0" applyNumberFormat="1" applyFont="1" applyFill="1" applyBorder="1" applyAlignment="1">
      <alignment horizontal="right" vertical="center"/>
    </xf>
    <xf numFmtId="9" fontId="13" fillId="4" borderId="1" xfId="0" applyNumberFormat="1" applyFont="1" applyFill="1" applyBorder="1" applyAlignment="1">
      <alignment horizontal="right" vertical="center"/>
    </xf>
    <xf numFmtId="164" fontId="13" fillId="5" borderId="1" xfId="0" applyNumberFormat="1" applyFont="1" applyFill="1" applyBorder="1" applyAlignment="1">
      <alignment horizontal="right" vertical="center"/>
    </xf>
    <xf numFmtId="0" fontId="0" fillId="0" borderId="0" xfId="0"/>
    <xf numFmtId="0" fontId="8" fillId="6" borderId="1" xfId="0" applyNumberFormat="1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9" fillId="2" borderId="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0" fontId="1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4"/>
  <sheetViews>
    <sheetView tabSelected="1" topLeftCell="A76" workbookViewId="0">
      <selection activeCell="U88" sqref="U88"/>
    </sheetView>
  </sheetViews>
  <sheetFormatPr defaultColWidth="14.42578125" defaultRowHeight="15" x14ac:dyDescent="0.25"/>
  <cols>
    <col min="1" max="1" width="7.42578125" customWidth="1"/>
    <col min="2" max="2" width="5" customWidth="1"/>
    <col min="3" max="3" width="38" customWidth="1"/>
    <col min="4" max="4" width="10.42578125" customWidth="1"/>
    <col min="5" max="5" width="11.85546875" customWidth="1"/>
    <col min="6" max="6" width="10" customWidth="1"/>
    <col min="7" max="7" width="11.85546875" customWidth="1"/>
    <col min="8" max="8" width="8" customWidth="1"/>
    <col min="9" max="9" width="12" customWidth="1"/>
    <col min="10" max="10" width="15" customWidth="1"/>
    <col min="11" max="26" width="8.7109375" customWidth="1"/>
  </cols>
  <sheetData>
    <row r="1" spans="1:10" ht="15.75" customHeight="1" x14ac:dyDescent="0.25">
      <c r="A1" s="1"/>
      <c r="B1" s="47" t="s">
        <v>0</v>
      </c>
      <c r="C1" s="48"/>
      <c r="D1" s="3"/>
      <c r="E1" s="1"/>
      <c r="F1" s="1"/>
      <c r="G1" s="4"/>
      <c r="H1" s="4"/>
      <c r="I1" s="1"/>
      <c r="J1" s="1"/>
    </row>
    <row r="2" spans="1:10" ht="15.75" customHeight="1" x14ac:dyDescent="0.25">
      <c r="A2" s="1"/>
      <c r="B2" s="47" t="s">
        <v>1</v>
      </c>
      <c r="C2" s="48"/>
      <c r="D2" s="3"/>
      <c r="E2" s="1"/>
      <c r="F2" s="1"/>
      <c r="G2" s="4"/>
      <c r="H2" s="4"/>
      <c r="I2" s="1"/>
      <c r="J2" s="1"/>
    </row>
    <row r="3" spans="1:10" ht="15.75" customHeight="1" x14ac:dyDescent="0.25">
      <c r="A3" s="1"/>
      <c r="B3" s="2"/>
      <c r="C3" s="50" t="s">
        <v>2</v>
      </c>
      <c r="D3" s="50"/>
      <c r="E3" s="50"/>
      <c r="F3" s="50"/>
      <c r="G3" s="50"/>
      <c r="H3" s="50"/>
      <c r="I3" s="50"/>
      <c r="J3" s="50"/>
    </row>
    <row r="4" spans="1:10" ht="15.75" customHeight="1" x14ac:dyDescent="0.25">
      <c r="A4" s="1"/>
      <c r="B4" s="2"/>
      <c r="C4" s="5"/>
      <c r="D4" s="5"/>
      <c r="E4" s="5"/>
      <c r="F4" s="5"/>
      <c r="G4" s="5"/>
      <c r="H4" s="5"/>
      <c r="I4" s="1"/>
      <c r="J4" s="1"/>
    </row>
    <row r="5" spans="1:10" ht="15.75" customHeight="1" x14ac:dyDescent="0.25">
      <c r="A5" s="1"/>
      <c r="B5" s="2"/>
      <c r="C5" s="5"/>
      <c r="D5" s="5"/>
      <c r="E5" s="49"/>
      <c r="F5" s="3"/>
      <c r="H5" s="51" t="s">
        <v>3</v>
      </c>
      <c r="I5" s="51"/>
      <c r="J5" s="51"/>
    </row>
    <row r="6" spans="1:10" ht="15.75" customHeight="1" x14ac:dyDescent="0.25">
      <c r="A6" s="1"/>
      <c r="B6" s="2"/>
      <c r="C6" s="5"/>
      <c r="D6" s="5"/>
      <c r="E6" s="48"/>
      <c r="F6" s="3"/>
      <c r="G6" s="6"/>
      <c r="H6" s="1"/>
      <c r="I6" s="1"/>
      <c r="J6" s="1"/>
    </row>
    <row r="7" spans="1:10" ht="15.75" customHeight="1" x14ac:dyDescent="0.25">
      <c r="A7" s="1"/>
      <c r="B7" s="2"/>
      <c r="C7" s="6"/>
      <c r="D7" s="6"/>
      <c r="E7" s="48"/>
      <c r="F7" s="3"/>
      <c r="G7" s="6"/>
      <c r="H7" s="1"/>
      <c r="I7" s="1"/>
      <c r="J7" s="1"/>
    </row>
    <row r="8" spans="1:10" ht="15.75" customHeight="1" x14ac:dyDescent="0.25">
      <c r="A8" s="1"/>
      <c r="B8" s="42" t="s">
        <v>4</v>
      </c>
      <c r="C8" s="42"/>
      <c r="D8" s="42"/>
      <c r="E8" s="42"/>
      <c r="F8" s="42"/>
      <c r="G8" s="42"/>
      <c r="H8" s="42"/>
      <c r="I8" s="42"/>
      <c r="J8" s="42"/>
    </row>
    <row r="9" spans="1:10" ht="15.75" customHeight="1" x14ac:dyDescent="0.25">
      <c r="A9" s="1"/>
      <c r="B9" s="43" t="s">
        <v>5</v>
      </c>
      <c r="C9" s="43"/>
      <c r="D9" s="43"/>
      <c r="E9" s="43"/>
      <c r="F9" s="43"/>
      <c r="G9" s="43"/>
      <c r="H9" s="43"/>
      <c r="I9" s="43"/>
      <c r="J9" s="43"/>
    </row>
    <row r="10" spans="1:10" ht="21.95" customHeight="1" x14ac:dyDescent="0.25">
      <c r="A10" s="1"/>
      <c r="B10" s="44" t="s">
        <v>6</v>
      </c>
      <c r="C10" s="44"/>
      <c r="D10" s="44"/>
      <c r="E10" s="44"/>
      <c r="F10" s="44"/>
      <c r="G10" s="44"/>
      <c r="H10" s="44"/>
      <c r="I10" s="44"/>
      <c r="J10" s="7">
        <v>0.3</v>
      </c>
    </row>
    <row r="11" spans="1:10" ht="54" customHeight="1" x14ac:dyDescent="0.25">
      <c r="A11" s="6"/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</row>
    <row r="12" spans="1:10" ht="21" customHeight="1" x14ac:dyDescent="0.25">
      <c r="A12" s="1"/>
      <c r="B12" s="10">
        <v>1</v>
      </c>
      <c r="C12" s="9" t="s">
        <v>16</v>
      </c>
      <c r="D12" s="10" t="s">
        <v>17</v>
      </c>
      <c r="E12" s="11">
        <v>260</v>
      </c>
      <c r="F12" s="12">
        <f t="shared" ref="F12:F43" si="0">INT(E12*$J$10)</f>
        <v>78</v>
      </c>
      <c r="G12" s="13"/>
      <c r="H12" s="14">
        <f t="shared" ref="H12:H100" si="1">SUM(E12*G12)</f>
        <v>0</v>
      </c>
      <c r="I12" s="15">
        <f t="shared" ref="I12:I43" si="2">ROUND(G12*(1+H12),2)</f>
        <v>0</v>
      </c>
      <c r="J12" s="15">
        <f t="shared" ref="J12:J43" si="3">ROUND((E12+F12)*I12,2)</f>
        <v>0</v>
      </c>
    </row>
    <row r="13" spans="1:10" ht="21" customHeight="1" x14ac:dyDescent="0.25">
      <c r="A13" s="1"/>
      <c r="B13" s="10">
        <v>2</v>
      </c>
      <c r="C13" s="9" t="s">
        <v>18</v>
      </c>
      <c r="D13" s="10" t="s">
        <v>19</v>
      </c>
      <c r="E13" s="11">
        <v>130</v>
      </c>
      <c r="F13" s="12">
        <f t="shared" si="0"/>
        <v>39</v>
      </c>
      <c r="G13" s="13"/>
      <c r="H13" s="14">
        <f t="shared" si="1"/>
        <v>0</v>
      </c>
      <c r="I13" s="15">
        <f t="shared" si="2"/>
        <v>0</v>
      </c>
      <c r="J13" s="15">
        <f t="shared" si="3"/>
        <v>0</v>
      </c>
    </row>
    <row r="14" spans="1:10" ht="30" customHeight="1" x14ac:dyDescent="0.25">
      <c r="A14" s="1"/>
      <c r="B14" s="10">
        <v>3</v>
      </c>
      <c r="C14" s="9" t="s">
        <v>20</v>
      </c>
      <c r="D14" s="10" t="s">
        <v>17</v>
      </c>
      <c r="E14" s="11">
        <v>130</v>
      </c>
      <c r="F14" s="12">
        <f t="shared" si="0"/>
        <v>39</v>
      </c>
      <c r="G14" s="13"/>
      <c r="H14" s="14">
        <f t="shared" si="1"/>
        <v>0</v>
      </c>
      <c r="I14" s="15">
        <f t="shared" si="2"/>
        <v>0</v>
      </c>
      <c r="J14" s="15">
        <f t="shared" si="3"/>
        <v>0</v>
      </c>
    </row>
    <row r="15" spans="1:10" ht="21" customHeight="1" x14ac:dyDescent="0.25">
      <c r="A15" s="1"/>
      <c r="B15" s="10">
        <v>4</v>
      </c>
      <c r="C15" s="9" t="s">
        <v>21</v>
      </c>
      <c r="D15" s="10" t="s">
        <v>17</v>
      </c>
      <c r="E15" s="11">
        <v>8</v>
      </c>
      <c r="F15" s="12">
        <f t="shared" si="0"/>
        <v>2</v>
      </c>
      <c r="G15" s="13"/>
      <c r="H15" s="14">
        <f t="shared" si="1"/>
        <v>0</v>
      </c>
      <c r="I15" s="15">
        <f t="shared" si="2"/>
        <v>0</v>
      </c>
      <c r="J15" s="15">
        <f t="shared" si="3"/>
        <v>0</v>
      </c>
    </row>
    <row r="16" spans="1:10" ht="21" customHeight="1" x14ac:dyDescent="0.25">
      <c r="A16" s="1"/>
      <c r="B16" s="10">
        <v>5</v>
      </c>
      <c r="C16" s="9" t="s">
        <v>22</v>
      </c>
      <c r="D16" s="10" t="s">
        <v>17</v>
      </c>
      <c r="E16" s="11">
        <v>100</v>
      </c>
      <c r="F16" s="12">
        <f t="shared" si="0"/>
        <v>30</v>
      </c>
      <c r="G16" s="13"/>
      <c r="H16" s="14">
        <f t="shared" si="1"/>
        <v>0</v>
      </c>
      <c r="I16" s="15">
        <f t="shared" si="2"/>
        <v>0</v>
      </c>
      <c r="J16" s="15">
        <f t="shared" si="3"/>
        <v>0</v>
      </c>
    </row>
    <row r="17" spans="1:10" ht="21" customHeight="1" x14ac:dyDescent="0.25">
      <c r="A17" s="1"/>
      <c r="B17" s="10">
        <v>6</v>
      </c>
      <c r="C17" s="9" t="s">
        <v>23</v>
      </c>
      <c r="D17" s="10" t="s">
        <v>19</v>
      </c>
      <c r="E17" s="11">
        <v>12</v>
      </c>
      <c r="F17" s="12">
        <f t="shared" si="0"/>
        <v>3</v>
      </c>
      <c r="G17" s="13"/>
      <c r="H17" s="14">
        <f t="shared" si="1"/>
        <v>0</v>
      </c>
      <c r="I17" s="15">
        <f t="shared" si="2"/>
        <v>0</v>
      </c>
      <c r="J17" s="15">
        <f t="shared" si="3"/>
        <v>0</v>
      </c>
    </row>
    <row r="18" spans="1:10" ht="30" customHeight="1" x14ac:dyDescent="0.25">
      <c r="A18" s="1"/>
      <c r="B18" s="10">
        <v>7</v>
      </c>
      <c r="C18" s="9" t="s">
        <v>24</v>
      </c>
      <c r="D18" s="10" t="s">
        <v>19</v>
      </c>
      <c r="E18" s="11">
        <v>12</v>
      </c>
      <c r="F18" s="12">
        <f t="shared" si="0"/>
        <v>3</v>
      </c>
      <c r="G18" s="13"/>
      <c r="H18" s="14">
        <f t="shared" si="1"/>
        <v>0</v>
      </c>
      <c r="I18" s="15">
        <f t="shared" si="2"/>
        <v>0</v>
      </c>
      <c r="J18" s="15">
        <f t="shared" si="3"/>
        <v>0</v>
      </c>
    </row>
    <row r="19" spans="1:10" ht="30" customHeight="1" x14ac:dyDescent="0.25">
      <c r="A19" s="1"/>
      <c r="B19" s="10">
        <v>8</v>
      </c>
      <c r="C19" s="9" t="s">
        <v>25</v>
      </c>
      <c r="D19" s="10" t="s">
        <v>19</v>
      </c>
      <c r="E19" s="11">
        <v>220</v>
      </c>
      <c r="F19" s="12">
        <f t="shared" si="0"/>
        <v>66</v>
      </c>
      <c r="G19" s="13"/>
      <c r="H19" s="14">
        <f t="shared" si="1"/>
        <v>0</v>
      </c>
      <c r="I19" s="15">
        <f t="shared" si="2"/>
        <v>0</v>
      </c>
      <c r="J19" s="15">
        <f t="shared" si="3"/>
        <v>0</v>
      </c>
    </row>
    <row r="20" spans="1:10" ht="30" customHeight="1" x14ac:dyDescent="0.25">
      <c r="A20" s="1"/>
      <c r="B20" s="10">
        <v>9</v>
      </c>
      <c r="C20" s="9" t="s">
        <v>26</v>
      </c>
      <c r="D20" s="10" t="s">
        <v>19</v>
      </c>
      <c r="E20" s="11">
        <v>70</v>
      </c>
      <c r="F20" s="12">
        <f t="shared" si="0"/>
        <v>21</v>
      </c>
      <c r="G20" s="13"/>
      <c r="H20" s="14">
        <f t="shared" si="1"/>
        <v>0</v>
      </c>
      <c r="I20" s="15">
        <f t="shared" si="2"/>
        <v>0</v>
      </c>
      <c r="J20" s="15">
        <f t="shared" si="3"/>
        <v>0</v>
      </c>
    </row>
    <row r="21" spans="1:10" ht="21" customHeight="1" x14ac:dyDescent="0.25">
      <c r="A21" s="1"/>
      <c r="B21" s="10">
        <v>10</v>
      </c>
      <c r="C21" s="9" t="s">
        <v>27</v>
      </c>
      <c r="D21" s="10" t="s">
        <v>17</v>
      </c>
      <c r="E21" s="11">
        <v>13</v>
      </c>
      <c r="F21" s="12">
        <f t="shared" si="0"/>
        <v>3</v>
      </c>
      <c r="G21" s="13"/>
      <c r="H21" s="14">
        <f t="shared" si="1"/>
        <v>0</v>
      </c>
      <c r="I21" s="15">
        <f t="shared" si="2"/>
        <v>0</v>
      </c>
      <c r="J21" s="15">
        <f t="shared" si="3"/>
        <v>0</v>
      </c>
    </row>
    <row r="22" spans="1:10" ht="30" customHeight="1" x14ac:dyDescent="0.25">
      <c r="A22" s="1"/>
      <c r="B22" s="10">
        <v>11</v>
      </c>
      <c r="C22" s="9" t="s">
        <v>28</v>
      </c>
      <c r="D22" s="10" t="s">
        <v>19</v>
      </c>
      <c r="E22" s="11">
        <v>100</v>
      </c>
      <c r="F22" s="12">
        <f t="shared" si="0"/>
        <v>30</v>
      </c>
      <c r="G22" s="13"/>
      <c r="H22" s="14">
        <f t="shared" si="1"/>
        <v>0</v>
      </c>
      <c r="I22" s="15">
        <f t="shared" si="2"/>
        <v>0</v>
      </c>
      <c r="J22" s="15">
        <f t="shared" si="3"/>
        <v>0</v>
      </c>
    </row>
    <row r="23" spans="1:10" ht="21" customHeight="1" x14ac:dyDescent="0.25">
      <c r="A23" s="1"/>
      <c r="B23" s="10">
        <v>12</v>
      </c>
      <c r="C23" s="9" t="s">
        <v>29</v>
      </c>
      <c r="D23" s="10" t="s">
        <v>19</v>
      </c>
      <c r="E23" s="11">
        <v>100</v>
      </c>
      <c r="F23" s="12">
        <f t="shared" si="0"/>
        <v>30</v>
      </c>
      <c r="G23" s="13"/>
      <c r="H23" s="14">
        <f t="shared" si="1"/>
        <v>0</v>
      </c>
      <c r="I23" s="15">
        <f t="shared" si="2"/>
        <v>0</v>
      </c>
      <c r="J23" s="15">
        <f t="shared" si="3"/>
        <v>0</v>
      </c>
    </row>
    <row r="24" spans="1:10" ht="21" customHeight="1" x14ac:dyDescent="0.25">
      <c r="A24" s="1"/>
      <c r="B24" s="10">
        <v>13</v>
      </c>
      <c r="C24" s="9" t="s">
        <v>30</v>
      </c>
      <c r="D24" s="10" t="s">
        <v>19</v>
      </c>
      <c r="E24" s="11">
        <v>100</v>
      </c>
      <c r="F24" s="12">
        <f t="shared" si="0"/>
        <v>30</v>
      </c>
      <c r="G24" s="13"/>
      <c r="H24" s="14">
        <f t="shared" si="1"/>
        <v>0</v>
      </c>
      <c r="I24" s="15">
        <f t="shared" si="2"/>
        <v>0</v>
      </c>
      <c r="J24" s="15">
        <f t="shared" si="3"/>
        <v>0</v>
      </c>
    </row>
    <row r="25" spans="1:10" ht="21" customHeight="1" x14ac:dyDescent="0.25">
      <c r="A25" s="1"/>
      <c r="B25" s="10">
        <v>14</v>
      </c>
      <c r="C25" s="9" t="s">
        <v>31</v>
      </c>
      <c r="D25" s="10" t="s">
        <v>19</v>
      </c>
      <c r="E25" s="11">
        <v>90</v>
      </c>
      <c r="F25" s="12">
        <f t="shared" si="0"/>
        <v>27</v>
      </c>
      <c r="G25" s="13"/>
      <c r="H25" s="14">
        <f t="shared" si="1"/>
        <v>0</v>
      </c>
      <c r="I25" s="15">
        <f t="shared" si="2"/>
        <v>0</v>
      </c>
      <c r="J25" s="15">
        <f t="shared" si="3"/>
        <v>0</v>
      </c>
    </row>
    <row r="26" spans="1:10" ht="30" customHeight="1" x14ac:dyDescent="0.25">
      <c r="A26" s="1"/>
      <c r="B26" s="10">
        <v>15</v>
      </c>
      <c r="C26" s="9" t="s">
        <v>32</v>
      </c>
      <c r="D26" s="10" t="s">
        <v>17</v>
      </c>
      <c r="E26" s="11">
        <v>20</v>
      </c>
      <c r="F26" s="12">
        <f t="shared" si="0"/>
        <v>6</v>
      </c>
      <c r="G26" s="13"/>
      <c r="H26" s="14">
        <f t="shared" si="1"/>
        <v>0</v>
      </c>
      <c r="I26" s="15">
        <f t="shared" si="2"/>
        <v>0</v>
      </c>
      <c r="J26" s="15">
        <f t="shared" si="3"/>
        <v>0</v>
      </c>
    </row>
    <row r="27" spans="1:10" ht="21" customHeight="1" x14ac:dyDescent="0.25">
      <c r="A27" s="1"/>
      <c r="B27" s="10">
        <v>16</v>
      </c>
      <c r="C27" s="9" t="s">
        <v>33</v>
      </c>
      <c r="D27" s="10" t="s">
        <v>19</v>
      </c>
      <c r="E27" s="11">
        <v>12</v>
      </c>
      <c r="F27" s="12">
        <f t="shared" si="0"/>
        <v>3</v>
      </c>
      <c r="G27" s="13"/>
      <c r="H27" s="14">
        <f t="shared" si="1"/>
        <v>0</v>
      </c>
      <c r="I27" s="15">
        <f t="shared" si="2"/>
        <v>0</v>
      </c>
      <c r="J27" s="15">
        <f t="shared" si="3"/>
        <v>0</v>
      </c>
    </row>
    <row r="28" spans="1:10" ht="21" customHeight="1" x14ac:dyDescent="0.25">
      <c r="A28" s="1"/>
      <c r="B28" s="10">
        <v>17</v>
      </c>
      <c r="C28" s="9" t="s">
        <v>34</v>
      </c>
      <c r="D28" s="10" t="s">
        <v>19</v>
      </c>
      <c r="E28" s="11">
        <v>60</v>
      </c>
      <c r="F28" s="12">
        <f t="shared" si="0"/>
        <v>18</v>
      </c>
      <c r="G28" s="13"/>
      <c r="H28" s="14">
        <f t="shared" si="1"/>
        <v>0</v>
      </c>
      <c r="I28" s="15">
        <f t="shared" si="2"/>
        <v>0</v>
      </c>
      <c r="J28" s="15">
        <f t="shared" si="3"/>
        <v>0</v>
      </c>
    </row>
    <row r="29" spans="1:10" ht="21" customHeight="1" x14ac:dyDescent="0.25">
      <c r="A29" s="1"/>
      <c r="B29" s="10">
        <v>18</v>
      </c>
      <c r="C29" s="9" t="s">
        <v>35</v>
      </c>
      <c r="D29" s="10" t="s">
        <v>19</v>
      </c>
      <c r="E29" s="11">
        <v>20</v>
      </c>
      <c r="F29" s="12">
        <f t="shared" si="0"/>
        <v>6</v>
      </c>
      <c r="G29" s="13"/>
      <c r="H29" s="14">
        <f t="shared" si="1"/>
        <v>0</v>
      </c>
      <c r="I29" s="15">
        <f t="shared" si="2"/>
        <v>0</v>
      </c>
      <c r="J29" s="15">
        <f t="shared" si="3"/>
        <v>0</v>
      </c>
    </row>
    <row r="30" spans="1:10" ht="21" customHeight="1" x14ac:dyDescent="0.25">
      <c r="A30" s="1"/>
      <c r="B30" s="10">
        <v>19</v>
      </c>
      <c r="C30" s="9" t="s">
        <v>36</v>
      </c>
      <c r="D30" s="10" t="s">
        <v>19</v>
      </c>
      <c r="E30" s="11">
        <v>20</v>
      </c>
      <c r="F30" s="12">
        <f t="shared" si="0"/>
        <v>6</v>
      </c>
      <c r="G30" s="13"/>
      <c r="H30" s="14">
        <f t="shared" si="1"/>
        <v>0</v>
      </c>
      <c r="I30" s="15">
        <f t="shared" si="2"/>
        <v>0</v>
      </c>
      <c r="J30" s="15">
        <f t="shared" si="3"/>
        <v>0</v>
      </c>
    </row>
    <row r="31" spans="1:10" ht="21" customHeight="1" x14ac:dyDescent="0.25">
      <c r="A31" s="1"/>
      <c r="B31" s="10">
        <v>20</v>
      </c>
      <c r="C31" s="9" t="s">
        <v>37</v>
      </c>
      <c r="D31" s="10" t="s">
        <v>19</v>
      </c>
      <c r="E31" s="11">
        <v>20</v>
      </c>
      <c r="F31" s="12">
        <f t="shared" si="0"/>
        <v>6</v>
      </c>
      <c r="G31" s="13"/>
      <c r="H31" s="14">
        <f t="shared" si="1"/>
        <v>0</v>
      </c>
      <c r="I31" s="15">
        <f t="shared" si="2"/>
        <v>0</v>
      </c>
      <c r="J31" s="15">
        <f t="shared" si="3"/>
        <v>0</v>
      </c>
    </row>
    <row r="32" spans="1:10" ht="21" customHeight="1" x14ac:dyDescent="0.25">
      <c r="A32" s="1"/>
      <c r="B32" s="10">
        <v>21</v>
      </c>
      <c r="C32" s="9" t="s">
        <v>38</v>
      </c>
      <c r="D32" s="10" t="s">
        <v>19</v>
      </c>
      <c r="E32" s="11">
        <v>20</v>
      </c>
      <c r="F32" s="12">
        <f t="shared" si="0"/>
        <v>6</v>
      </c>
      <c r="G32" s="13"/>
      <c r="H32" s="14">
        <f t="shared" si="1"/>
        <v>0</v>
      </c>
      <c r="I32" s="15">
        <f t="shared" si="2"/>
        <v>0</v>
      </c>
      <c r="J32" s="15">
        <f t="shared" si="3"/>
        <v>0</v>
      </c>
    </row>
    <row r="33" spans="1:10" ht="30" customHeight="1" x14ac:dyDescent="0.25">
      <c r="A33" s="1"/>
      <c r="B33" s="10">
        <v>22</v>
      </c>
      <c r="C33" s="9" t="s">
        <v>39</v>
      </c>
      <c r="D33" s="10" t="s">
        <v>17</v>
      </c>
      <c r="E33" s="11">
        <v>40</v>
      </c>
      <c r="F33" s="12">
        <f t="shared" si="0"/>
        <v>12</v>
      </c>
      <c r="G33" s="13"/>
      <c r="H33" s="14">
        <f t="shared" si="1"/>
        <v>0</v>
      </c>
      <c r="I33" s="15">
        <f t="shared" si="2"/>
        <v>0</v>
      </c>
      <c r="J33" s="15">
        <f t="shared" si="3"/>
        <v>0</v>
      </c>
    </row>
    <row r="34" spans="1:10" ht="30" customHeight="1" x14ac:dyDescent="0.25">
      <c r="A34" s="1"/>
      <c r="B34" s="10">
        <v>23</v>
      </c>
      <c r="C34" s="9" t="s">
        <v>40</v>
      </c>
      <c r="D34" s="10" t="s">
        <v>17</v>
      </c>
      <c r="E34" s="11">
        <v>230</v>
      </c>
      <c r="F34" s="12">
        <f t="shared" si="0"/>
        <v>69</v>
      </c>
      <c r="G34" s="13"/>
      <c r="H34" s="14">
        <f t="shared" si="1"/>
        <v>0</v>
      </c>
      <c r="I34" s="15">
        <f t="shared" si="2"/>
        <v>0</v>
      </c>
      <c r="J34" s="15">
        <f t="shared" si="3"/>
        <v>0</v>
      </c>
    </row>
    <row r="35" spans="1:10" ht="30" customHeight="1" x14ac:dyDescent="0.25">
      <c r="A35" s="1"/>
      <c r="B35" s="10">
        <v>24</v>
      </c>
      <c r="C35" s="9" t="s">
        <v>41</v>
      </c>
      <c r="D35" s="10" t="s">
        <v>17</v>
      </c>
      <c r="E35" s="11">
        <v>80</v>
      </c>
      <c r="F35" s="12">
        <f t="shared" si="0"/>
        <v>24</v>
      </c>
      <c r="G35" s="13"/>
      <c r="H35" s="14">
        <f t="shared" si="1"/>
        <v>0</v>
      </c>
      <c r="I35" s="15">
        <f t="shared" si="2"/>
        <v>0</v>
      </c>
      <c r="J35" s="15">
        <f t="shared" si="3"/>
        <v>0</v>
      </c>
    </row>
    <row r="36" spans="1:10" ht="21" customHeight="1" x14ac:dyDescent="0.25">
      <c r="A36" s="1"/>
      <c r="B36" s="10">
        <v>25</v>
      </c>
      <c r="C36" s="9" t="s">
        <v>42</v>
      </c>
      <c r="D36" s="10" t="s">
        <v>17</v>
      </c>
      <c r="E36" s="11">
        <v>30</v>
      </c>
      <c r="F36" s="12">
        <f t="shared" si="0"/>
        <v>9</v>
      </c>
      <c r="G36" s="13"/>
      <c r="H36" s="14">
        <f t="shared" si="1"/>
        <v>0</v>
      </c>
      <c r="I36" s="15">
        <f t="shared" si="2"/>
        <v>0</v>
      </c>
      <c r="J36" s="15">
        <f t="shared" si="3"/>
        <v>0</v>
      </c>
    </row>
    <row r="37" spans="1:10" ht="30" customHeight="1" x14ac:dyDescent="0.25">
      <c r="A37" s="1"/>
      <c r="B37" s="10">
        <v>26</v>
      </c>
      <c r="C37" s="9" t="s">
        <v>43</v>
      </c>
      <c r="D37" s="10" t="s">
        <v>44</v>
      </c>
      <c r="E37" s="11">
        <v>160</v>
      </c>
      <c r="F37" s="12">
        <f t="shared" si="0"/>
        <v>48</v>
      </c>
      <c r="G37" s="13"/>
      <c r="H37" s="14">
        <f t="shared" si="1"/>
        <v>0</v>
      </c>
      <c r="I37" s="15">
        <f t="shared" si="2"/>
        <v>0</v>
      </c>
      <c r="J37" s="15">
        <f t="shared" si="3"/>
        <v>0</v>
      </c>
    </row>
    <row r="38" spans="1:10" ht="21" customHeight="1" x14ac:dyDescent="0.25">
      <c r="A38" s="1"/>
      <c r="B38" s="10">
        <v>27</v>
      </c>
      <c r="C38" s="9" t="s">
        <v>45</v>
      </c>
      <c r="D38" s="10" t="s">
        <v>19</v>
      </c>
      <c r="E38" s="11">
        <v>90</v>
      </c>
      <c r="F38" s="12">
        <f t="shared" si="0"/>
        <v>27</v>
      </c>
      <c r="G38" s="13"/>
      <c r="H38" s="14">
        <f t="shared" si="1"/>
        <v>0</v>
      </c>
      <c r="I38" s="15">
        <f t="shared" si="2"/>
        <v>0</v>
      </c>
      <c r="J38" s="15">
        <f t="shared" si="3"/>
        <v>0</v>
      </c>
    </row>
    <row r="39" spans="1:10" ht="21" customHeight="1" x14ac:dyDescent="0.25">
      <c r="A39" s="1"/>
      <c r="B39" s="10">
        <v>28</v>
      </c>
      <c r="C39" s="9" t="s">
        <v>46</v>
      </c>
      <c r="D39" s="10" t="s">
        <v>19</v>
      </c>
      <c r="E39" s="11">
        <v>310</v>
      </c>
      <c r="F39" s="12">
        <f t="shared" si="0"/>
        <v>93</v>
      </c>
      <c r="G39" s="13"/>
      <c r="H39" s="14">
        <f t="shared" si="1"/>
        <v>0</v>
      </c>
      <c r="I39" s="15">
        <f t="shared" si="2"/>
        <v>0</v>
      </c>
      <c r="J39" s="15">
        <f t="shared" si="3"/>
        <v>0</v>
      </c>
    </row>
    <row r="40" spans="1:10" ht="30" customHeight="1" x14ac:dyDescent="0.25">
      <c r="A40" s="1"/>
      <c r="B40" s="10">
        <v>29</v>
      </c>
      <c r="C40" s="9" t="s">
        <v>47</v>
      </c>
      <c r="D40" s="10" t="s">
        <v>19</v>
      </c>
      <c r="E40" s="11">
        <v>180</v>
      </c>
      <c r="F40" s="12">
        <f t="shared" si="0"/>
        <v>54</v>
      </c>
      <c r="G40" s="13"/>
      <c r="H40" s="14">
        <f t="shared" si="1"/>
        <v>0</v>
      </c>
      <c r="I40" s="15">
        <f t="shared" si="2"/>
        <v>0</v>
      </c>
      <c r="J40" s="15">
        <f t="shared" si="3"/>
        <v>0</v>
      </c>
    </row>
    <row r="41" spans="1:10" ht="30" customHeight="1" x14ac:dyDescent="0.25">
      <c r="A41" s="1"/>
      <c r="B41" s="10">
        <v>30</v>
      </c>
      <c r="C41" s="9" t="s">
        <v>48</v>
      </c>
      <c r="D41" s="10" t="s">
        <v>19</v>
      </c>
      <c r="E41" s="11">
        <v>90</v>
      </c>
      <c r="F41" s="12">
        <f t="shared" si="0"/>
        <v>27</v>
      </c>
      <c r="G41" s="13"/>
      <c r="H41" s="14">
        <f t="shared" si="1"/>
        <v>0</v>
      </c>
      <c r="I41" s="15">
        <f t="shared" si="2"/>
        <v>0</v>
      </c>
      <c r="J41" s="15">
        <f t="shared" si="3"/>
        <v>0</v>
      </c>
    </row>
    <row r="42" spans="1:10" ht="38.1" customHeight="1" x14ac:dyDescent="0.25">
      <c r="A42" s="1"/>
      <c r="B42" s="10">
        <v>31</v>
      </c>
      <c r="C42" s="9" t="s">
        <v>49</v>
      </c>
      <c r="D42" s="10" t="s">
        <v>19</v>
      </c>
      <c r="E42" s="11">
        <v>110</v>
      </c>
      <c r="F42" s="12">
        <f t="shared" si="0"/>
        <v>33</v>
      </c>
      <c r="G42" s="13"/>
      <c r="H42" s="14">
        <f t="shared" si="1"/>
        <v>0</v>
      </c>
      <c r="I42" s="15">
        <f t="shared" si="2"/>
        <v>0</v>
      </c>
      <c r="J42" s="15">
        <f t="shared" si="3"/>
        <v>0</v>
      </c>
    </row>
    <row r="43" spans="1:10" ht="21" customHeight="1" x14ac:dyDescent="0.25">
      <c r="A43" s="1"/>
      <c r="B43" s="10">
        <v>32</v>
      </c>
      <c r="C43" s="9" t="s">
        <v>50</v>
      </c>
      <c r="D43" s="10" t="s">
        <v>19</v>
      </c>
      <c r="E43" s="11">
        <v>15</v>
      </c>
      <c r="F43" s="12">
        <f t="shared" si="0"/>
        <v>4</v>
      </c>
      <c r="G43" s="13"/>
      <c r="H43" s="14">
        <f t="shared" si="1"/>
        <v>0</v>
      </c>
      <c r="I43" s="15">
        <f t="shared" si="2"/>
        <v>0</v>
      </c>
      <c r="J43" s="15">
        <f t="shared" si="3"/>
        <v>0</v>
      </c>
    </row>
    <row r="44" spans="1:10" ht="21" customHeight="1" x14ac:dyDescent="0.25">
      <c r="A44" s="1"/>
      <c r="B44" s="10">
        <v>33</v>
      </c>
      <c r="C44" s="9" t="s">
        <v>51</v>
      </c>
      <c r="D44" s="10" t="s">
        <v>19</v>
      </c>
      <c r="E44" s="11">
        <v>70</v>
      </c>
      <c r="F44" s="12">
        <f t="shared" ref="F44:F75" si="4">INT(E44*$J$10)</f>
        <v>21</v>
      </c>
      <c r="G44" s="13"/>
      <c r="H44" s="14">
        <f t="shared" si="1"/>
        <v>0</v>
      </c>
      <c r="I44" s="15">
        <f t="shared" ref="I44:I75" si="5">ROUND(G44*(1+H44),2)</f>
        <v>0</v>
      </c>
      <c r="J44" s="15">
        <f t="shared" ref="J44:J75" si="6">ROUND((E44+F44)*I44,2)</f>
        <v>0</v>
      </c>
    </row>
    <row r="45" spans="1:10" ht="21" customHeight="1" x14ac:dyDescent="0.25">
      <c r="A45" s="1"/>
      <c r="B45" s="10">
        <v>34</v>
      </c>
      <c r="C45" s="9" t="s">
        <v>52</v>
      </c>
      <c r="D45" s="10" t="s">
        <v>19</v>
      </c>
      <c r="E45" s="11">
        <v>70</v>
      </c>
      <c r="F45" s="12">
        <f t="shared" si="4"/>
        <v>21</v>
      </c>
      <c r="G45" s="13"/>
      <c r="H45" s="14">
        <f t="shared" si="1"/>
        <v>0</v>
      </c>
      <c r="I45" s="15">
        <f t="shared" si="5"/>
        <v>0</v>
      </c>
      <c r="J45" s="15">
        <f t="shared" si="6"/>
        <v>0</v>
      </c>
    </row>
    <row r="46" spans="1:10" ht="21" customHeight="1" x14ac:dyDescent="0.25">
      <c r="A46" s="1"/>
      <c r="B46" s="10">
        <v>35</v>
      </c>
      <c r="C46" s="9" t="s">
        <v>53</v>
      </c>
      <c r="D46" s="10" t="s">
        <v>17</v>
      </c>
      <c r="E46" s="11">
        <v>120</v>
      </c>
      <c r="F46" s="12">
        <f t="shared" si="4"/>
        <v>36</v>
      </c>
      <c r="G46" s="13"/>
      <c r="H46" s="14">
        <f t="shared" si="1"/>
        <v>0</v>
      </c>
      <c r="I46" s="15">
        <f t="shared" si="5"/>
        <v>0</v>
      </c>
      <c r="J46" s="15">
        <f t="shared" si="6"/>
        <v>0</v>
      </c>
    </row>
    <row r="47" spans="1:10" ht="30" customHeight="1" x14ac:dyDescent="0.25">
      <c r="A47" s="1"/>
      <c r="B47" s="10">
        <v>36</v>
      </c>
      <c r="C47" s="9" t="s">
        <v>54</v>
      </c>
      <c r="D47" s="10" t="s">
        <v>19</v>
      </c>
      <c r="E47" s="11">
        <v>70</v>
      </c>
      <c r="F47" s="12">
        <f t="shared" si="4"/>
        <v>21</v>
      </c>
      <c r="G47" s="13"/>
      <c r="H47" s="14">
        <f t="shared" si="1"/>
        <v>0</v>
      </c>
      <c r="I47" s="15">
        <f t="shared" si="5"/>
        <v>0</v>
      </c>
      <c r="J47" s="15">
        <f t="shared" si="6"/>
        <v>0</v>
      </c>
    </row>
    <row r="48" spans="1:10" ht="21" customHeight="1" x14ac:dyDescent="0.25">
      <c r="A48" s="1"/>
      <c r="B48" s="10">
        <v>37</v>
      </c>
      <c r="C48" s="9" t="s">
        <v>55</v>
      </c>
      <c r="D48" s="10" t="s">
        <v>19</v>
      </c>
      <c r="E48" s="11">
        <v>120</v>
      </c>
      <c r="F48" s="12">
        <f t="shared" si="4"/>
        <v>36</v>
      </c>
      <c r="G48" s="13"/>
      <c r="H48" s="14">
        <f t="shared" si="1"/>
        <v>0</v>
      </c>
      <c r="I48" s="15">
        <f t="shared" si="5"/>
        <v>0</v>
      </c>
      <c r="J48" s="15">
        <f t="shared" si="6"/>
        <v>0</v>
      </c>
    </row>
    <row r="49" spans="1:10" ht="21" customHeight="1" x14ac:dyDescent="0.25">
      <c r="A49" s="1"/>
      <c r="B49" s="10">
        <v>38</v>
      </c>
      <c r="C49" s="9" t="s">
        <v>56</v>
      </c>
      <c r="D49" s="10" t="s">
        <v>19</v>
      </c>
      <c r="E49" s="11">
        <v>15</v>
      </c>
      <c r="F49" s="12">
        <f t="shared" si="4"/>
        <v>4</v>
      </c>
      <c r="G49" s="13"/>
      <c r="H49" s="14">
        <f t="shared" si="1"/>
        <v>0</v>
      </c>
      <c r="I49" s="15">
        <f t="shared" si="5"/>
        <v>0</v>
      </c>
      <c r="J49" s="15">
        <f t="shared" si="6"/>
        <v>0</v>
      </c>
    </row>
    <row r="50" spans="1:10" ht="21" customHeight="1" x14ac:dyDescent="0.25">
      <c r="A50" s="1"/>
      <c r="B50" s="10">
        <v>39</v>
      </c>
      <c r="C50" s="9" t="s">
        <v>57</v>
      </c>
      <c r="D50" s="10" t="s">
        <v>19</v>
      </c>
      <c r="E50" s="11">
        <v>30</v>
      </c>
      <c r="F50" s="12">
        <f t="shared" si="4"/>
        <v>9</v>
      </c>
      <c r="G50" s="13"/>
      <c r="H50" s="14">
        <f t="shared" si="1"/>
        <v>0</v>
      </c>
      <c r="I50" s="15">
        <f t="shared" si="5"/>
        <v>0</v>
      </c>
      <c r="J50" s="15">
        <f t="shared" si="6"/>
        <v>0</v>
      </c>
    </row>
    <row r="51" spans="1:10" ht="30" customHeight="1" x14ac:dyDescent="0.25">
      <c r="A51" s="1"/>
      <c r="B51" s="10">
        <v>40</v>
      </c>
      <c r="C51" s="9" t="s">
        <v>58</v>
      </c>
      <c r="D51" s="10" t="s">
        <v>44</v>
      </c>
      <c r="E51" s="11">
        <v>15</v>
      </c>
      <c r="F51" s="12">
        <f t="shared" si="4"/>
        <v>4</v>
      </c>
      <c r="G51" s="13"/>
      <c r="H51" s="14">
        <f t="shared" si="1"/>
        <v>0</v>
      </c>
      <c r="I51" s="15">
        <f t="shared" si="5"/>
        <v>0</v>
      </c>
      <c r="J51" s="15">
        <f t="shared" si="6"/>
        <v>0</v>
      </c>
    </row>
    <row r="52" spans="1:10" ht="30" customHeight="1" x14ac:dyDescent="0.25">
      <c r="A52" s="1"/>
      <c r="B52" s="10">
        <v>41</v>
      </c>
      <c r="C52" s="9" t="s">
        <v>59</v>
      </c>
      <c r="D52" s="10" t="s">
        <v>60</v>
      </c>
      <c r="E52" s="11">
        <v>23</v>
      </c>
      <c r="F52" s="12">
        <f t="shared" si="4"/>
        <v>6</v>
      </c>
      <c r="G52" s="13"/>
      <c r="H52" s="14">
        <f t="shared" si="1"/>
        <v>0</v>
      </c>
      <c r="I52" s="15">
        <f t="shared" si="5"/>
        <v>0</v>
      </c>
      <c r="J52" s="15">
        <f t="shared" si="6"/>
        <v>0</v>
      </c>
    </row>
    <row r="53" spans="1:10" ht="30" customHeight="1" x14ac:dyDescent="0.25">
      <c r="A53" s="1"/>
      <c r="B53" s="10">
        <v>42</v>
      </c>
      <c r="C53" s="9" t="s">
        <v>61</v>
      </c>
      <c r="D53" s="10" t="s">
        <v>60</v>
      </c>
      <c r="E53" s="11">
        <v>72</v>
      </c>
      <c r="F53" s="12">
        <f t="shared" si="4"/>
        <v>21</v>
      </c>
      <c r="G53" s="13"/>
      <c r="H53" s="14">
        <f t="shared" si="1"/>
        <v>0</v>
      </c>
      <c r="I53" s="15">
        <f t="shared" si="5"/>
        <v>0</v>
      </c>
      <c r="J53" s="15">
        <f t="shared" si="6"/>
        <v>0</v>
      </c>
    </row>
    <row r="54" spans="1:10" ht="30" customHeight="1" x14ac:dyDescent="0.25">
      <c r="A54" s="1"/>
      <c r="B54" s="10">
        <v>43</v>
      </c>
      <c r="C54" s="9" t="s">
        <v>62</v>
      </c>
      <c r="D54" s="10" t="s">
        <v>60</v>
      </c>
      <c r="E54" s="11">
        <v>80</v>
      </c>
      <c r="F54" s="12">
        <f t="shared" si="4"/>
        <v>24</v>
      </c>
      <c r="G54" s="13"/>
      <c r="H54" s="14">
        <f t="shared" si="1"/>
        <v>0</v>
      </c>
      <c r="I54" s="15">
        <f t="shared" si="5"/>
        <v>0</v>
      </c>
      <c r="J54" s="15">
        <f t="shared" si="6"/>
        <v>0</v>
      </c>
    </row>
    <row r="55" spans="1:10" ht="24" x14ac:dyDescent="0.25">
      <c r="A55" s="1"/>
      <c r="B55" s="10">
        <v>44</v>
      </c>
      <c r="C55" s="9" t="s">
        <v>63</v>
      </c>
      <c r="D55" s="10" t="s">
        <v>19</v>
      </c>
      <c r="E55" s="11">
        <v>28</v>
      </c>
      <c r="F55" s="12">
        <f t="shared" si="4"/>
        <v>8</v>
      </c>
      <c r="G55" s="13"/>
      <c r="H55" s="14">
        <f t="shared" si="1"/>
        <v>0</v>
      </c>
      <c r="I55" s="15">
        <f t="shared" si="5"/>
        <v>0</v>
      </c>
      <c r="J55" s="15">
        <f t="shared" si="6"/>
        <v>0</v>
      </c>
    </row>
    <row r="56" spans="1:10" ht="24" x14ac:dyDescent="0.25">
      <c r="A56" s="1"/>
      <c r="B56" s="10">
        <v>45</v>
      </c>
      <c r="C56" s="9" t="s">
        <v>64</v>
      </c>
      <c r="D56" s="10" t="s">
        <v>19</v>
      </c>
      <c r="E56" s="11">
        <v>55</v>
      </c>
      <c r="F56" s="12">
        <f t="shared" si="4"/>
        <v>16</v>
      </c>
      <c r="G56" s="13"/>
      <c r="H56" s="14">
        <f t="shared" si="1"/>
        <v>0</v>
      </c>
      <c r="I56" s="15">
        <f t="shared" si="5"/>
        <v>0</v>
      </c>
      <c r="J56" s="15">
        <f t="shared" si="6"/>
        <v>0</v>
      </c>
    </row>
    <row r="57" spans="1:10" ht="38.1" customHeight="1" x14ac:dyDescent="0.25">
      <c r="A57" s="1"/>
      <c r="B57" s="10">
        <v>46</v>
      </c>
      <c r="C57" s="9" t="s">
        <v>65</v>
      </c>
      <c r="D57" s="10" t="s">
        <v>19</v>
      </c>
      <c r="E57" s="11">
        <v>140</v>
      </c>
      <c r="F57" s="12">
        <f t="shared" si="4"/>
        <v>42</v>
      </c>
      <c r="G57" s="13"/>
      <c r="H57" s="14">
        <f t="shared" si="1"/>
        <v>0</v>
      </c>
      <c r="I57" s="15">
        <f t="shared" si="5"/>
        <v>0</v>
      </c>
      <c r="J57" s="15">
        <f t="shared" si="6"/>
        <v>0</v>
      </c>
    </row>
    <row r="58" spans="1:10" ht="21" customHeight="1" x14ac:dyDescent="0.25">
      <c r="A58" s="1"/>
      <c r="B58" s="10">
        <v>47</v>
      </c>
      <c r="C58" s="9" t="s">
        <v>66</v>
      </c>
      <c r="D58" s="10" t="s">
        <v>60</v>
      </c>
      <c r="E58" s="11">
        <v>8</v>
      </c>
      <c r="F58" s="12">
        <f t="shared" si="4"/>
        <v>2</v>
      </c>
      <c r="G58" s="13"/>
      <c r="H58" s="14">
        <f t="shared" si="1"/>
        <v>0</v>
      </c>
      <c r="I58" s="15">
        <f t="shared" si="5"/>
        <v>0</v>
      </c>
      <c r="J58" s="15">
        <f t="shared" si="6"/>
        <v>0</v>
      </c>
    </row>
    <row r="59" spans="1:10" ht="30" customHeight="1" x14ac:dyDescent="0.25">
      <c r="A59" s="1"/>
      <c r="B59" s="10">
        <v>48</v>
      </c>
      <c r="C59" s="9" t="s">
        <v>67</v>
      </c>
      <c r="D59" s="10" t="s">
        <v>17</v>
      </c>
      <c r="E59" s="11">
        <v>20</v>
      </c>
      <c r="F59" s="12">
        <f t="shared" si="4"/>
        <v>6</v>
      </c>
      <c r="G59" s="13"/>
      <c r="H59" s="14">
        <f t="shared" si="1"/>
        <v>0</v>
      </c>
      <c r="I59" s="15">
        <f t="shared" si="5"/>
        <v>0</v>
      </c>
      <c r="J59" s="15">
        <f t="shared" si="6"/>
        <v>0</v>
      </c>
    </row>
    <row r="60" spans="1:10" ht="21" customHeight="1" x14ac:dyDescent="0.25">
      <c r="A60" s="1"/>
      <c r="B60" s="10">
        <v>49</v>
      </c>
      <c r="C60" s="9" t="s">
        <v>68</v>
      </c>
      <c r="D60" s="10" t="s">
        <v>17</v>
      </c>
      <c r="E60" s="11">
        <v>20</v>
      </c>
      <c r="F60" s="12">
        <f t="shared" si="4"/>
        <v>6</v>
      </c>
      <c r="G60" s="13"/>
      <c r="H60" s="14">
        <f t="shared" si="1"/>
        <v>0</v>
      </c>
      <c r="I60" s="15">
        <f t="shared" si="5"/>
        <v>0</v>
      </c>
      <c r="J60" s="15">
        <f t="shared" si="6"/>
        <v>0</v>
      </c>
    </row>
    <row r="61" spans="1:10" ht="30" customHeight="1" x14ac:dyDescent="0.25">
      <c r="A61" s="1"/>
      <c r="B61" s="10">
        <v>50</v>
      </c>
      <c r="C61" s="9" t="s">
        <v>69</v>
      </c>
      <c r="D61" s="10" t="s">
        <v>17</v>
      </c>
      <c r="E61" s="11">
        <v>20</v>
      </c>
      <c r="F61" s="12">
        <f t="shared" si="4"/>
        <v>6</v>
      </c>
      <c r="G61" s="13"/>
      <c r="H61" s="14">
        <f t="shared" si="1"/>
        <v>0</v>
      </c>
      <c r="I61" s="15">
        <f t="shared" si="5"/>
        <v>0</v>
      </c>
      <c r="J61" s="15">
        <f t="shared" si="6"/>
        <v>0</v>
      </c>
    </row>
    <row r="62" spans="1:10" ht="21" customHeight="1" x14ac:dyDescent="0.25">
      <c r="A62" s="1"/>
      <c r="B62" s="10">
        <v>51</v>
      </c>
      <c r="C62" s="9" t="s">
        <v>70</v>
      </c>
      <c r="D62" s="10" t="s">
        <v>19</v>
      </c>
      <c r="E62" s="11">
        <v>100</v>
      </c>
      <c r="F62" s="12">
        <f t="shared" si="4"/>
        <v>30</v>
      </c>
      <c r="G62" s="13"/>
      <c r="H62" s="14">
        <f t="shared" si="1"/>
        <v>0</v>
      </c>
      <c r="I62" s="15">
        <f t="shared" si="5"/>
        <v>0</v>
      </c>
      <c r="J62" s="15">
        <f t="shared" si="6"/>
        <v>0</v>
      </c>
    </row>
    <row r="63" spans="1:10" ht="21" customHeight="1" x14ac:dyDescent="0.25">
      <c r="A63" s="1"/>
      <c r="B63" s="10">
        <v>52</v>
      </c>
      <c r="C63" s="9" t="s">
        <v>71</v>
      </c>
      <c r="D63" s="10" t="s">
        <v>17</v>
      </c>
      <c r="E63" s="11">
        <v>10</v>
      </c>
      <c r="F63" s="12">
        <f t="shared" si="4"/>
        <v>3</v>
      </c>
      <c r="G63" s="13"/>
      <c r="H63" s="14">
        <f t="shared" si="1"/>
        <v>0</v>
      </c>
      <c r="I63" s="15">
        <f t="shared" si="5"/>
        <v>0</v>
      </c>
      <c r="J63" s="15">
        <f t="shared" si="6"/>
        <v>0</v>
      </c>
    </row>
    <row r="64" spans="1:10" ht="21" customHeight="1" x14ac:dyDescent="0.25">
      <c r="A64" s="1"/>
      <c r="B64" s="10">
        <v>53</v>
      </c>
      <c r="C64" s="9" t="s">
        <v>72</v>
      </c>
      <c r="D64" s="10" t="s">
        <v>17</v>
      </c>
      <c r="E64" s="11">
        <v>30</v>
      </c>
      <c r="F64" s="12">
        <f t="shared" si="4"/>
        <v>9</v>
      </c>
      <c r="G64" s="13"/>
      <c r="H64" s="14">
        <f t="shared" si="1"/>
        <v>0</v>
      </c>
      <c r="I64" s="15">
        <f t="shared" si="5"/>
        <v>0</v>
      </c>
      <c r="J64" s="15">
        <f t="shared" si="6"/>
        <v>0</v>
      </c>
    </row>
    <row r="65" spans="1:10" ht="21" customHeight="1" x14ac:dyDescent="0.25">
      <c r="A65" s="1"/>
      <c r="B65" s="10">
        <v>54</v>
      </c>
      <c r="C65" s="9" t="s">
        <v>73</v>
      </c>
      <c r="D65" s="10" t="s">
        <v>60</v>
      </c>
      <c r="E65" s="11">
        <v>2000</v>
      </c>
      <c r="F65" s="12">
        <f t="shared" si="4"/>
        <v>600</v>
      </c>
      <c r="G65" s="13"/>
      <c r="H65" s="14">
        <f t="shared" si="1"/>
        <v>0</v>
      </c>
      <c r="I65" s="15">
        <f t="shared" si="5"/>
        <v>0</v>
      </c>
      <c r="J65" s="15">
        <f t="shared" si="6"/>
        <v>0</v>
      </c>
    </row>
    <row r="66" spans="1:10" ht="21" customHeight="1" x14ac:dyDescent="0.25">
      <c r="A66" s="1"/>
      <c r="B66" s="10">
        <v>55</v>
      </c>
      <c r="C66" s="9" t="s">
        <v>74</v>
      </c>
      <c r="D66" s="10" t="s">
        <v>19</v>
      </c>
      <c r="E66" s="11">
        <v>60</v>
      </c>
      <c r="F66" s="12">
        <f t="shared" si="4"/>
        <v>18</v>
      </c>
      <c r="G66" s="13"/>
      <c r="H66" s="14">
        <f t="shared" si="1"/>
        <v>0</v>
      </c>
      <c r="I66" s="15">
        <f t="shared" si="5"/>
        <v>0</v>
      </c>
      <c r="J66" s="15">
        <f t="shared" si="6"/>
        <v>0</v>
      </c>
    </row>
    <row r="67" spans="1:10" ht="21" customHeight="1" x14ac:dyDescent="0.25">
      <c r="A67" s="1"/>
      <c r="B67" s="10">
        <v>56</v>
      </c>
      <c r="C67" s="9" t="s">
        <v>75</v>
      </c>
      <c r="D67" s="10" t="s">
        <v>60</v>
      </c>
      <c r="E67" s="11">
        <v>40</v>
      </c>
      <c r="F67" s="12">
        <f t="shared" si="4"/>
        <v>12</v>
      </c>
      <c r="G67" s="13"/>
      <c r="H67" s="14">
        <f t="shared" si="1"/>
        <v>0</v>
      </c>
      <c r="I67" s="15">
        <f t="shared" si="5"/>
        <v>0</v>
      </c>
      <c r="J67" s="15">
        <f t="shared" si="6"/>
        <v>0</v>
      </c>
    </row>
    <row r="68" spans="1:10" ht="21" customHeight="1" x14ac:dyDescent="0.25">
      <c r="A68" s="1"/>
      <c r="B68" s="10">
        <v>57</v>
      </c>
      <c r="C68" s="9" t="s">
        <v>76</v>
      </c>
      <c r="D68" s="10" t="s">
        <v>19</v>
      </c>
      <c r="E68" s="11">
        <v>100</v>
      </c>
      <c r="F68" s="12">
        <f t="shared" si="4"/>
        <v>30</v>
      </c>
      <c r="G68" s="13"/>
      <c r="H68" s="14">
        <f t="shared" si="1"/>
        <v>0</v>
      </c>
      <c r="I68" s="15">
        <f t="shared" si="5"/>
        <v>0</v>
      </c>
      <c r="J68" s="15">
        <f t="shared" si="6"/>
        <v>0</v>
      </c>
    </row>
    <row r="69" spans="1:10" ht="21" customHeight="1" x14ac:dyDescent="0.25">
      <c r="A69" s="1"/>
      <c r="B69" s="10">
        <v>58</v>
      </c>
      <c r="C69" s="9" t="s">
        <v>77</v>
      </c>
      <c r="D69" s="10" t="s">
        <v>19</v>
      </c>
      <c r="E69" s="11">
        <v>1600</v>
      </c>
      <c r="F69" s="12">
        <f t="shared" si="4"/>
        <v>480</v>
      </c>
      <c r="G69" s="13"/>
      <c r="H69" s="14">
        <f t="shared" si="1"/>
        <v>0</v>
      </c>
      <c r="I69" s="15">
        <f t="shared" si="5"/>
        <v>0</v>
      </c>
      <c r="J69" s="15">
        <f t="shared" si="6"/>
        <v>0</v>
      </c>
    </row>
    <row r="70" spans="1:10" ht="30" customHeight="1" x14ac:dyDescent="0.25">
      <c r="A70" s="1"/>
      <c r="B70" s="10">
        <v>59</v>
      </c>
      <c r="C70" s="9" t="s">
        <v>78</v>
      </c>
      <c r="D70" s="10" t="s">
        <v>19</v>
      </c>
      <c r="E70" s="11">
        <v>100</v>
      </c>
      <c r="F70" s="12">
        <f t="shared" si="4"/>
        <v>30</v>
      </c>
      <c r="G70" s="13"/>
      <c r="H70" s="14">
        <f t="shared" si="1"/>
        <v>0</v>
      </c>
      <c r="I70" s="15">
        <f t="shared" si="5"/>
        <v>0</v>
      </c>
      <c r="J70" s="15">
        <f t="shared" si="6"/>
        <v>0</v>
      </c>
    </row>
    <row r="71" spans="1:10" ht="21" customHeight="1" x14ac:dyDescent="0.25">
      <c r="A71" s="1"/>
      <c r="B71" s="10">
        <v>60</v>
      </c>
      <c r="C71" s="9" t="s">
        <v>79</v>
      </c>
      <c r="D71" s="10" t="s">
        <v>19</v>
      </c>
      <c r="E71" s="11">
        <v>30</v>
      </c>
      <c r="F71" s="12">
        <f t="shared" si="4"/>
        <v>9</v>
      </c>
      <c r="G71" s="13"/>
      <c r="H71" s="14">
        <f t="shared" si="1"/>
        <v>0</v>
      </c>
      <c r="I71" s="15">
        <f t="shared" si="5"/>
        <v>0</v>
      </c>
      <c r="J71" s="15">
        <f t="shared" si="6"/>
        <v>0</v>
      </c>
    </row>
    <row r="72" spans="1:10" ht="21" customHeight="1" x14ac:dyDescent="0.25">
      <c r="A72" s="1"/>
      <c r="B72" s="10">
        <v>61</v>
      </c>
      <c r="C72" s="9" t="s">
        <v>80</v>
      </c>
      <c r="D72" s="10" t="s">
        <v>19</v>
      </c>
      <c r="E72" s="11">
        <v>260</v>
      </c>
      <c r="F72" s="12">
        <f t="shared" si="4"/>
        <v>78</v>
      </c>
      <c r="G72" s="13"/>
      <c r="H72" s="14">
        <f t="shared" si="1"/>
        <v>0</v>
      </c>
      <c r="I72" s="15">
        <f t="shared" si="5"/>
        <v>0</v>
      </c>
      <c r="J72" s="15">
        <f t="shared" si="6"/>
        <v>0</v>
      </c>
    </row>
    <row r="73" spans="1:10" ht="21" customHeight="1" x14ac:dyDescent="0.25">
      <c r="A73" s="1"/>
      <c r="B73" s="10">
        <v>62</v>
      </c>
      <c r="C73" s="9" t="s">
        <v>81</v>
      </c>
      <c r="D73" s="10" t="s">
        <v>19</v>
      </c>
      <c r="E73" s="11">
        <v>30</v>
      </c>
      <c r="F73" s="12">
        <f t="shared" si="4"/>
        <v>9</v>
      </c>
      <c r="G73" s="13"/>
      <c r="H73" s="14">
        <f t="shared" si="1"/>
        <v>0</v>
      </c>
      <c r="I73" s="15">
        <f t="shared" si="5"/>
        <v>0</v>
      </c>
      <c r="J73" s="15">
        <f t="shared" si="6"/>
        <v>0</v>
      </c>
    </row>
    <row r="74" spans="1:10" ht="21" customHeight="1" x14ac:dyDescent="0.25">
      <c r="A74" s="1"/>
      <c r="B74" s="10">
        <v>63</v>
      </c>
      <c r="C74" s="9" t="s">
        <v>82</v>
      </c>
      <c r="D74" s="10" t="s">
        <v>19</v>
      </c>
      <c r="E74" s="11">
        <v>30</v>
      </c>
      <c r="F74" s="12">
        <f t="shared" si="4"/>
        <v>9</v>
      </c>
      <c r="G74" s="13"/>
      <c r="H74" s="14">
        <f t="shared" si="1"/>
        <v>0</v>
      </c>
      <c r="I74" s="15">
        <f t="shared" si="5"/>
        <v>0</v>
      </c>
      <c r="J74" s="15">
        <f t="shared" si="6"/>
        <v>0</v>
      </c>
    </row>
    <row r="75" spans="1:10" ht="21" customHeight="1" x14ac:dyDescent="0.25">
      <c r="A75" s="1"/>
      <c r="B75" s="10">
        <v>64</v>
      </c>
      <c r="C75" s="9" t="s">
        <v>83</v>
      </c>
      <c r="D75" s="10" t="s">
        <v>19</v>
      </c>
      <c r="E75" s="11">
        <v>40</v>
      </c>
      <c r="F75" s="12">
        <f t="shared" si="4"/>
        <v>12</v>
      </c>
      <c r="G75" s="13"/>
      <c r="H75" s="14">
        <f t="shared" si="1"/>
        <v>0</v>
      </c>
      <c r="I75" s="15">
        <f t="shared" si="5"/>
        <v>0</v>
      </c>
      <c r="J75" s="15">
        <f t="shared" si="6"/>
        <v>0</v>
      </c>
    </row>
    <row r="76" spans="1:10" ht="30" customHeight="1" x14ac:dyDescent="0.25">
      <c r="A76" s="1"/>
      <c r="B76" s="10">
        <v>65</v>
      </c>
      <c r="C76" s="9" t="s">
        <v>84</v>
      </c>
      <c r="D76" s="10" t="s">
        <v>19</v>
      </c>
      <c r="E76" s="11">
        <v>50</v>
      </c>
      <c r="F76" s="12">
        <f>INT(E76*$J$10)</f>
        <v>15</v>
      </c>
      <c r="G76" s="13"/>
      <c r="H76" s="14">
        <f>SUM(E76*G76)</f>
        <v>0</v>
      </c>
      <c r="I76" s="15">
        <f>ROUND(G76*(1+H76),2)</f>
        <v>0</v>
      </c>
      <c r="J76" s="15">
        <f>ROUND((E76+F76)*I76,2)</f>
        <v>0</v>
      </c>
    </row>
    <row r="77" spans="1:10" ht="21" customHeight="1" x14ac:dyDescent="0.25">
      <c r="A77" s="1"/>
      <c r="B77" s="10">
        <v>66</v>
      </c>
      <c r="C77" s="9" t="s">
        <v>92</v>
      </c>
      <c r="D77" s="10" t="s">
        <v>17</v>
      </c>
      <c r="E77" s="11">
        <v>40</v>
      </c>
      <c r="F77" s="12">
        <f t="shared" ref="F77:F87" si="7">INT(E77*$J$10)</f>
        <v>12</v>
      </c>
      <c r="G77" s="13"/>
      <c r="H77" s="14">
        <f t="shared" ref="H77:H87" si="8">SUM(E77*G77)</f>
        <v>0</v>
      </c>
      <c r="I77" s="15">
        <f t="shared" ref="I77:I87" si="9">ROUND(G77*(1+H77),2)</f>
        <v>0</v>
      </c>
      <c r="J77" s="15">
        <f t="shared" ref="J77:J87" si="10">ROUND((E77+F77)*I77,2)</f>
        <v>0</v>
      </c>
    </row>
    <row r="78" spans="1:10" s="18" customFormat="1" ht="21" customHeight="1" x14ac:dyDescent="0.25">
      <c r="A78" s="1"/>
      <c r="B78" s="10">
        <v>67</v>
      </c>
      <c r="C78" s="9" t="s">
        <v>97</v>
      </c>
      <c r="D78" s="10" t="s">
        <v>19</v>
      </c>
      <c r="E78" s="11">
        <v>10</v>
      </c>
      <c r="F78" s="12">
        <f t="shared" si="7"/>
        <v>3</v>
      </c>
      <c r="G78" s="13"/>
      <c r="H78" s="14">
        <f t="shared" si="8"/>
        <v>0</v>
      </c>
      <c r="I78" s="15">
        <f t="shared" si="9"/>
        <v>0</v>
      </c>
      <c r="J78" s="15">
        <f t="shared" si="10"/>
        <v>0</v>
      </c>
    </row>
    <row r="79" spans="1:10" s="21" customFormat="1" ht="24" x14ac:dyDescent="0.25">
      <c r="A79" s="1"/>
      <c r="B79" s="10">
        <v>68</v>
      </c>
      <c r="C79" s="9" t="s">
        <v>98</v>
      </c>
      <c r="D79" s="10" t="s">
        <v>60</v>
      </c>
      <c r="E79" s="11">
        <v>35</v>
      </c>
      <c r="F79" s="12">
        <f t="shared" ref="F79" si="11">INT(E79*$J$10)</f>
        <v>10</v>
      </c>
      <c r="G79" s="13"/>
      <c r="H79" s="14">
        <f t="shared" ref="H79" si="12">SUM(E79*G79)</f>
        <v>0</v>
      </c>
      <c r="I79" s="15">
        <f t="shared" ref="I79" si="13">ROUND(G79*(1+H79),2)</f>
        <v>0</v>
      </c>
      <c r="J79" s="15">
        <f t="shared" ref="J79" si="14">ROUND((E79+F79)*I79,2)</f>
        <v>0</v>
      </c>
    </row>
    <row r="80" spans="1:10" s="21" customFormat="1" ht="15.75" x14ac:dyDescent="0.25">
      <c r="A80" s="1"/>
      <c r="B80" s="10">
        <v>69</v>
      </c>
      <c r="C80" s="9" t="s">
        <v>99</v>
      </c>
      <c r="D80" s="10" t="s">
        <v>19</v>
      </c>
      <c r="E80" s="11">
        <v>5</v>
      </c>
      <c r="F80" s="12">
        <f t="shared" ref="F80" si="15">INT(E80*$J$10)</f>
        <v>1</v>
      </c>
      <c r="G80" s="13"/>
      <c r="H80" s="14">
        <v>0</v>
      </c>
      <c r="I80" s="15">
        <f t="shared" ref="I80" si="16">ROUND(G80*(1+H80),2)</f>
        <v>0</v>
      </c>
      <c r="J80" s="15">
        <f t="shared" ref="J80" si="17">ROUND((E80+F80)*I80,2)</f>
        <v>0</v>
      </c>
    </row>
    <row r="81" spans="1:10" s="21" customFormat="1" ht="21" customHeight="1" x14ac:dyDescent="0.25">
      <c r="A81" s="1"/>
      <c r="B81" s="10">
        <v>70</v>
      </c>
      <c r="C81" s="9" t="s">
        <v>100</v>
      </c>
      <c r="D81" s="10" t="s">
        <v>19</v>
      </c>
      <c r="E81" s="11">
        <v>5</v>
      </c>
      <c r="F81" s="12">
        <f t="shared" ref="F81" si="18">INT(E81*$J$10)</f>
        <v>1</v>
      </c>
      <c r="G81" s="13"/>
      <c r="H81" s="14">
        <v>0</v>
      </c>
      <c r="I81" s="15">
        <f t="shared" ref="I81" si="19">ROUND(G81*(1+H81),2)</f>
        <v>0</v>
      </c>
      <c r="J81" s="15">
        <f t="shared" ref="J81" si="20">ROUND((E81+F81)*I81,2)</f>
        <v>0</v>
      </c>
    </row>
    <row r="82" spans="1:10" s="21" customFormat="1" ht="21" customHeight="1" x14ac:dyDescent="0.25">
      <c r="A82" s="1"/>
      <c r="B82" s="10">
        <v>71</v>
      </c>
      <c r="C82" s="9" t="s">
        <v>101</v>
      </c>
      <c r="D82" s="10" t="s">
        <v>19</v>
      </c>
      <c r="E82" s="11">
        <v>50</v>
      </c>
      <c r="F82" s="12">
        <f t="shared" ref="F82" si="21">INT(E82*$J$10)</f>
        <v>15</v>
      </c>
      <c r="G82" s="13"/>
      <c r="H82" s="14">
        <f t="shared" ref="H82" si="22">SUM(E82*G82)</f>
        <v>0</v>
      </c>
      <c r="I82" s="15">
        <f t="shared" ref="I82" si="23">ROUND(G82*(1+H82),2)</f>
        <v>0</v>
      </c>
      <c r="J82" s="15">
        <f t="shared" ref="J82" si="24">ROUND((E82+F82)*I82,2)</f>
        <v>0</v>
      </c>
    </row>
    <row r="83" spans="1:10" s="21" customFormat="1" ht="21" customHeight="1" x14ac:dyDescent="0.25">
      <c r="A83" s="1"/>
      <c r="B83" s="10">
        <v>72</v>
      </c>
      <c r="C83" s="9" t="s">
        <v>102</v>
      </c>
      <c r="D83" s="10" t="s">
        <v>17</v>
      </c>
      <c r="E83" s="11">
        <v>5</v>
      </c>
      <c r="F83" s="12">
        <f t="shared" ref="F83" si="25">INT(E83*$J$10)</f>
        <v>1</v>
      </c>
      <c r="G83" s="13"/>
      <c r="H83" s="14">
        <f t="shared" ref="H83" si="26">SUM(E83*G83)</f>
        <v>0</v>
      </c>
      <c r="I83" s="15">
        <f t="shared" ref="I83" si="27">ROUND(G83*(1+H83),2)</f>
        <v>0</v>
      </c>
      <c r="J83" s="15">
        <f t="shared" ref="J83" si="28">ROUND((E83+F83)*I83,2)</f>
        <v>0</v>
      </c>
    </row>
    <row r="84" spans="1:10" s="21" customFormat="1" ht="21" customHeight="1" x14ac:dyDescent="0.25">
      <c r="A84" s="1"/>
      <c r="B84" s="10">
        <v>73</v>
      </c>
      <c r="C84" s="23" t="s">
        <v>94</v>
      </c>
      <c r="D84" s="22" t="s">
        <v>19</v>
      </c>
      <c r="E84" s="24">
        <v>90</v>
      </c>
      <c r="F84" s="25">
        <f t="shared" si="7"/>
        <v>27</v>
      </c>
      <c r="G84" s="26"/>
      <c r="H84" s="27">
        <f t="shared" si="8"/>
        <v>0</v>
      </c>
      <c r="I84" s="28">
        <f t="shared" si="9"/>
        <v>0</v>
      </c>
      <c r="J84" s="28">
        <f t="shared" si="10"/>
        <v>0</v>
      </c>
    </row>
    <row r="85" spans="1:10" s="18" customFormat="1" ht="24" x14ac:dyDescent="0.25">
      <c r="A85" s="1"/>
      <c r="B85" s="22">
        <v>74</v>
      </c>
      <c r="C85" s="23" t="s">
        <v>96</v>
      </c>
      <c r="D85" s="22" t="s">
        <v>19</v>
      </c>
      <c r="E85" s="24">
        <v>30</v>
      </c>
      <c r="F85" s="25">
        <f t="shared" ref="F85" si="29">INT(E85*$J$10)</f>
        <v>9</v>
      </c>
      <c r="G85" s="26"/>
      <c r="H85" s="27">
        <f t="shared" ref="H85" si="30">SUM(E85*G85)</f>
        <v>0</v>
      </c>
      <c r="I85" s="28">
        <f t="shared" ref="I85" si="31">ROUND(G85*(1+H85),2)</f>
        <v>0</v>
      </c>
      <c r="J85" s="28">
        <f t="shared" ref="J85" si="32">ROUND((E85+F85)*I85,2)</f>
        <v>0</v>
      </c>
    </row>
    <row r="86" spans="1:10" s="19" customFormat="1" ht="15.75" x14ac:dyDescent="0.25">
      <c r="A86" s="1"/>
      <c r="B86" s="22">
        <v>75</v>
      </c>
      <c r="C86" s="23" t="s">
        <v>95</v>
      </c>
      <c r="D86" s="22" t="s">
        <v>19</v>
      </c>
      <c r="E86" s="24">
        <v>70</v>
      </c>
      <c r="F86" s="25">
        <f t="shared" si="7"/>
        <v>21</v>
      </c>
      <c r="G86" s="26"/>
      <c r="H86" s="27">
        <f t="shared" si="8"/>
        <v>0</v>
      </c>
      <c r="I86" s="28">
        <f t="shared" si="9"/>
        <v>0</v>
      </c>
      <c r="J86" s="28">
        <f t="shared" si="10"/>
        <v>0</v>
      </c>
    </row>
    <row r="87" spans="1:10" s="18" customFormat="1" ht="24" x14ac:dyDescent="0.25">
      <c r="A87" s="1"/>
      <c r="B87" s="22">
        <v>76</v>
      </c>
      <c r="C87" s="20" t="s">
        <v>93</v>
      </c>
      <c r="D87" s="10" t="s">
        <v>19</v>
      </c>
      <c r="E87" s="11">
        <v>30</v>
      </c>
      <c r="F87" s="12">
        <f t="shared" si="7"/>
        <v>9</v>
      </c>
      <c r="G87" s="13"/>
      <c r="H87" s="14">
        <f t="shared" si="8"/>
        <v>0</v>
      </c>
      <c r="I87" s="15">
        <f t="shared" si="9"/>
        <v>0</v>
      </c>
      <c r="J87" s="15">
        <f t="shared" si="10"/>
        <v>0</v>
      </c>
    </row>
    <row r="88" spans="1:10" s="29" customFormat="1" ht="48" x14ac:dyDescent="0.25">
      <c r="A88" s="1"/>
      <c r="B88" s="22">
        <v>77</v>
      </c>
      <c r="C88" s="20" t="s">
        <v>103</v>
      </c>
      <c r="D88" s="10" t="s">
        <v>60</v>
      </c>
      <c r="E88" s="11">
        <v>4000</v>
      </c>
      <c r="F88" s="12">
        <f>INT(E88*$J$10)</f>
        <v>1200</v>
      </c>
      <c r="G88" s="13"/>
      <c r="H88" s="14">
        <f>SUM(E88*G88)</f>
        <v>0</v>
      </c>
      <c r="I88" s="15">
        <f>ROUND(G88*(1+H88),2)</f>
        <v>0</v>
      </c>
      <c r="J88" s="15">
        <f>ROUND((E88+F88)*I88,2)</f>
        <v>0</v>
      </c>
    </row>
    <row r="89" spans="1:10" s="18" customFormat="1" ht="15.75" x14ac:dyDescent="0.25">
      <c r="A89" s="1"/>
      <c r="B89" s="10">
        <v>78</v>
      </c>
      <c r="C89" s="9" t="s">
        <v>85</v>
      </c>
      <c r="D89" s="10" t="s">
        <v>60</v>
      </c>
      <c r="E89" s="11">
        <v>150</v>
      </c>
      <c r="F89" s="12">
        <f>INT(E89*$J$10)</f>
        <v>45</v>
      </c>
      <c r="G89" s="13"/>
      <c r="H89" s="14">
        <f>SUM(E89*G89)</f>
        <v>0</v>
      </c>
      <c r="I89" s="15">
        <f>ROUND(G89*(1+H89),2)</f>
        <v>0</v>
      </c>
      <c r="J89" s="15">
        <f>ROUND((E89+F89)*I89,2)</f>
        <v>0</v>
      </c>
    </row>
    <row r="90" spans="1:10" ht="21" customHeight="1" x14ac:dyDescent="0.25">
      <c r="A90" s="1"/>
      <c r="B90" s="10">
        <v>79</v>
      </c>
      <c r="C90" s="9" t="s">
        <v>86</v>
      </c>
      <c r="D90" s="10" t="s">
        <v>19</v>
      </c>
      <c r="E90" s="11">
        <v>100</v>
      </c>
      <c r="F90" s="12">
        <f>INT(E90*$J$10)</f>
        <v>30</v>
      </c>
      <c r="G90" s="13"/>
      <c r="H90" s="14">
        <f>SUM(E90*G90)</f>
        <v>0</v>
      </c>
      <c r="I90" s="15">
        <f>ROUND(G90*(1+H90),2)</f>
        <v>0</v>
      </c>
      <c r="J90" s="15">
        <f>ROUND((E90+F90)*I90,2)</f>
        <v>0</v>
      </c>
    </row>
    <row r="91" spans="1:10" ht="21" customHeight="1" x14ac:dyDescent="0.25">
      <c r="A91" s="1"/>
      <c r="B91" s="45" t="s">
        <v>87</v>
      </c>
      <c r="C91" s="45"/>
      <c r="D91" s="45"/>
      <c r="E91" s="45"/>
      <c r="F91" s="45"/>
      <c r="G91" s="45"/>
      <c r="H91" s="45">
        <f t="shared" si="1"/>
        <v>0</v>
      </c>
      <c r="I91" s="46"/>
      <c r="J91" s="16">
        <f>SUMPRODUCT(E12:E90,I12:I90)</f>
        <v>0</v>
      </c>
    </row>
    <row r="92" spans="1:10" ht="21" customHeight="1" x14ac:dyDescent="0.25">
      <c r="A92" s="1"/>
      <c r="B92" s="45" t="s">
        <v>88</v>
      </c>
      <c r="C92" s="45"/>
      <c r="D92" s="45"/>
      <c r="E92" s="45"/>
      <c r="F92" s="45"/>
      <c r="G92" s="45"/>
      <c r="H92" s="45">
        <f t="shared" si="1"/>
        <v>0</v>
      </c>
      <c r="I92" s="46"/>
      <c r="J92" s="16">
        <f>SUMPRODUCT(F12:F90,I12:I90)</f>
        <v>0</v>
      </c>
    </row>
    <row r="93" spans="1:10" ht="21" customHeight="1" x14ac:dyDescent="0.25">
      <c r="A93" s="1"/>
      <c r="B93" s="30" t="s">
        <v>89</v>
      </c>
      <c r="C93" s="30"/>
      <c r="D93" s="30"/>
      <c r="E93" s="30"/>
      <c r="F93" s="30"/>
      <c r="G93" s="30"/>
      <c r="H93" s="30">
        <f t="shared" si="1"/>
        <v>0</v>
      </c>
      <c r="I93" s="31"/>
      <c r="J93" s="17">
        <f>SUM(J91:J92)</f>
        <v>0</v>
      </c>
    </row>
    <row r="94" spans="1:10" ht="15.75" customHeight="1" x14ac:dyDescent="0.25">
      <c r="A94" s="1"/>
    </row>
    <row r="95" spans="1:10" ht="18" customHeight="1" x14ac:dyDescent="0.25">
      <c r="A95" s="1"/>
      <c r="B95" s="32" t="s">
        <v>90</v>
      </c>
      <c r="C95" s="33"/>
      <c r="D95" s="33"/>
      <c r="E95" s="33"/>
      <c r="F95" s="33"/>
      <c r="G95" s="33"/>
      <c r="H95" s="33">
        <f t="shared" si="1"/>
        <v>0</v>
      </c>
      <c r="I95" s="33"/>
      <c r="J95" s="34"/>
    </row>
    <row r="96" spans="1:10" ht="18" customHeight="1" x14ac:dyDescent="0.25">
      <c r="A96" s="1"/>
      <c r="B96" s="35"/>
      <c r="C96" s="36"/>
      <c r="D96" s="36"/>
      <c r="E96" s="36"/>
      <c r="F96" s="36"/>
      <c r="G96" s="36"/>
      <c r="H96" s="36">
        <f t="shared" si="1"/>
        <v>0</v>
      </c>
      <c r="I96" s="36"/>
      <c r="J96" s="37"/>
    </row>
    <row r="97" spans="1:10" ht="18" customHeight="1" x14ac:dyDescent="0.25">
      <c r="A97" s="1"/>
      <c r="B97" s="38"/>
      <c r="C97" s="39"/>
      <c r="D97" s="39"/>
      <c r="E97" s="39"/>
      <c r="F97" s="39"/>
      <c r="G97" s="39"/>
      <c r="H97" s="39">
        <f t="shared" si="1"/>
        <v>0</v>
      </c>
      <c r="I97" s="39"/>
      <c r="J97" s="40"/>
    </row>
    <row r="98" spans="1:10" ht="18" customHeight="1" x14ac:dyDescent="0.25">
      <c r="A98" s="1"/>
      <c r="B98" s="41" t="s">
        <v>91</v>
      </c>
      <c r="C98" s="41"/>
      <c r="D98" s="41"/>
      <c r="E98" s="41"/>
      <c r="F98" s="41"/>
      <c r="G98" s="41"/>
      <c r="H98" s="41">
        <f t="shared" si="1"/>
        <v>0</v>
      </c>
      <c r="I98" s="41"/>
      <c r="J98" s="41"/>
    </row>
    <row r="99" spans="1:10" ht="18" customHeight="1" x14ac:dyDescent="0.25">
      <c r="A99" s="1"/>
      <c r="B99" s="41"/>
      <c r="C99" s="41"/>
      <c r="D99" s="41"/>
      <c r="E99" s="41"/>
      <c r="F99" s="41"/>
      <c r="G99" s="41"/>
      <c r="H99" s="41">
        <f t="shared" si="1"/>
        <v>0</v>
      </c>
      <c r="I99" s="41"/>
      <c r="J99" s="41"/>
    </row>
    <row r="100" spans="1:10" ht="18" customHeight="1" x14ac:dyDescent="0.25">
      <c r="A100" s="1"/>
      <c r="B100" s="41"/>
      <c r="C100" s="41"/>
      <c r="D100" s="41"/>
      <c r="E100" s="41"/>
      <c r="F100" s="41"/>
      <c r="G100" s="41"/>
      <c r="H100" s="41">
        <f t="shared" si="1"/>
        <v>0</v>
      </c>
      <c r="I100" s="41"/>
      <c r="J100" s="41"/>
    </row>
    <row r="101" spans="1:10" ht="15.75" customHeight="1" x14ac:dyDescent="0.25"/>
    <row r="102" spans="1:10" ht="15.75" customHeight="1" x14ac:dyDescent="0.25"/>
    <row r="103" spans="1:10" ht="15.75" customHeight="1" x14ac:dyDescent="0.25"/>
    <row r="104" spans="1:10" ht="15.75" customHeight="1" x14ac:dyDescent="0.25"/>
    <row r="105" spans="1:10" ht="15.75" customHeight="1" x14ac:dyDescent="0.25"/>
    <row r="106" spans="1:10" ht="15.75" customHeight="1" x14ac:dyDescent="0.25"/>
    <row r="107" spans="1:10" ht="15.75" customHeight="1" x14ac:dyDescent="0.25"/>
    <row r="108" spans="1:10" ht="15.75" customHeight="1" x14ac:dyDescent="0.25"/>
    <row r="109" spans="1:10" ht="15.75" customHeight="1" x14ac:dyDescent="0.25"/>
    <row r="110" spans="1:10" ht="15.75" customHeight="1" x14ac:dyDescent="0.25"/>
    <row r="111" spans="1:10" ht="15.75" customHeight="1" x14ac:dyDescent="0.25"/>
    <row r="112" spans="1:10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mergeCells count="13">
    <mergeCell ref="B1:C1"/>
    <mergeCell ref="B2:C2"/>
    <mergeCell ref="E5:E7"/>
    <mergeCell ref="C3:J3"/>
    <mergeCell ref="H5:J5"/>
    <mergeCell ref="B93:I93"/>
    <mergeCell ref="B95:J97"/>
    <mergeCell ref="B98:J100"/>
    <mergeCell ref="B8:J8"/>
    <mergeCell ref="B9:J9"/>
    <mergeCell ref="B10:I10"/>
    <mergeCell ref="B91:I91"/>
    <mergeCell ref="B92:I92"/>
  </mergeCells>
  <dataValidations count="1">
    <dataValidation type="decimal" sqref="H12:H90" xr:uid="{00000000-0002-0000-0000-000000000000}">
      <formula1>0</formula1>
      <formula2>1</formula2>
    </dataValidation>
  </dataValidation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Kozak</dc:creator>
  <cp:lastModifiedBy>Sławomir Kozak</cp:lastModifiedBy>
  <dcterms:created xsi:type="dcterms:W3CDTF">2026-07-22T15:46:55Z</dcterms:created>
  <dcterms:modified xsi:type="dcterms:W3CDTF">2026-07-30T07:37:46Z</dcterms:modified>
</cp:coreProperties>
</file>