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ach\Desktop\"/>
    </mc:Choice>
  </mc:AlternateContent>
  <xr:revisionPtr revIDLastSave="0" documentId="13_ncr:1_{D465D687-B6E9-4B34-B50D-3866B1B87CF6}" xr6:coauthVersionLast="47" xr6:coauthVersionMax="47" xr10:uidLastSave="{00000000-0000-0000-0000-000000000000}"/>
  <bookViews>
    <workbookView xWindow="-120" yWindow="-120" windowWidth="29040" windowHeight="15720" xr2:uid="{76791625-7BA7-43A6-8683-21AAEEC43DFC}"/>
  </bookViews>
  <sheets>
    <sheet name="Kosztorys ofertowy" sheetId="9" r:id="rId1"/>
    <sheet name="Arkusz1" sheetId="10" r:id="rId2"/>
  </sheets>
  <definedNames>
    <definedName name="_xlnm.Print_Area" localSheetId="0">'Kosztorys ofertowy'!$A$1:$H$141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7" i="9" l="1"/>
  <c r="H136" i="9"/>
  <c r="H135" i="9"/>
  <c r="H134" i="9"/>
  <c r="H133" i="9"/>
  <c r="H132" i="9"/>
  <c r="H131" i="9"/>
  <c r="H130" i="9"/>
  <c r="H129" i="9"/>
  <c r="H128" i="9"/>
  <c r="H127" i="9"/>
  <c r="H126" i="9"/>
  <c r="H125" i="9"/>
  <c r="H124" i="9"/>
  <c r="H123" i="9"/>
  <c r="H122" i="9"/>
  <c r="H119" i="9"/>
  <c r="H118" i="9"/>
  <c r="H117" i="9"/>
  <c r="H116" i="9"/>
  <c r="H115" i="9"/>
  <c r="H114" i="9"/>
  <c r="H113" i="9"/>
  <c r="H112" i="9"/>
  <c r="H111" i="9"/>
  <c r="H110" i="9"/>
  <c r="H109" i="9"/>
  <c r="H108" i="9"/>
  <c r="H107" i="9"/>
  <c r="H106" i="9"/>
  <c r="H105" i="9"/>
  <c r="H104" i="9"/>
  <c r="H103" i="9"/>
  <c r="H102" i="9"/>
  <c r="H101" i="9"/>
  <c r="H100" i="9"/>
  <c r="H99" i="9"/>
  <c r="H97" i="9"/>
  <c r="H96" i="9"/>
  <c r="H95" i="9"/>
  <c r="H94" i="9"/>
  <c r="H92" i="9"/>
  <c r="H91" i="9"/>
  <c r="H90" i="9"/>
  <c r="H88" i="9"/>
  <c r="H86" i="9"/>
  <c r="H85" i="9"/>
  <c r="H84" i="9"/>
  <c r="H83" i="9"/>
  <c r="H82" i="9"/>
  <c r="H80" i="9"/>
  <c r="H79" i="9"/>
  <c r="H78" i="9"/>
  <c r="H77" i="9"/>
  <c r="H76" i="9"/>
  <c r="H75" i="9"/>
  <c r="H74" i="9"/>
  <c r="H73" i="9"/>
  <c r="H71" i="9"/>
  <c r="H70" i="9"/>
  <c r="H68" i="9"/>
  <c r="H67" i="9"/>
  <c r="H66" i="9"/>
  <c r="H65" i="9"/>
  <c r="H64" i="9"/>
  <c r="H63" i="9"/>
  <c r="H62" i="9"/>
  <c r="H61" i="9"/>
  <c r="H58" i="9"/>
  <c r="H57" i="9"/>
  <c r="H56" i="9"/>
  <c r="H55" i="9"/>
  <c r="H54" i="9"/>
  <c r="H53" i="9"/>
  <c r="H52" i="9"/>
  <c r="H51" i="9"/>
  <c r="H50" i="9"/>
  <c r="H49" i="9"/>
  <c r="H48" i="9"/>
  <c r="H47" i="9"/>
  <c r="H45" i="9"/>
  <c r="H44" i="9"/>
  <c r="H43" i="9"/>
  <c r="H42" i="9"/>
  <c r="H41" i="9"/>
  <c r="H40" i="9"/>
  <c r="H39" i="9"/>
  <c r="H38" i="9"/>
  <c r="H36" i="9"/>
  <c r="H35" i="9"/>
  <c r="H34" i="9"/>
  <c r="H33" i="9"/>
  <c r="H32" i="9"/>
  <c r="H30" i="9"/>
  <c r="H29" i="9"/>
  <c r="H27" i="9"/>
  <c r="H26" i="9"/>
  <c r="H24" i="9"/>
  <c r="H23" i="9"/>
  <c r="H22" i="9"/>
  <c r="H21" i="9"/>
  <c r="H20" i="9"/>
  <c r="H19" i="9"/>
  <c r="H17" i="9"/>
  <c r="H16" i="9"/>
  <c r="H15" i="9"/>
  <c r="H13" i="9"/>
  <c r="H12" i="9"/>
  <c r="H11" i="9"/>
  <c r="H10" i="9"/>
  <c r="H9" i="9"/>
  <c r="H138" i="9" l="1"/>
  <c r="H139" i="9" s="1"/>
  <c r="H140" i="9" s="1"/>
</calcChain>
</file>

<file path=xl/sharedStrings.xml><?xml version="1.0" encoding="utf-8"?>
<sst xmlns="http://schemas.openxmlformats.org/spreadsheetml/2006/main" count="507" uniqueCount="390">
  <si>
    <t>m</t>
  </si>
  <si>
    <t>KNR 510/301/1</t>
  </si>
  <si>
    <t>KNR 510/303/2</t>
  </si>
  <si>
    <t>m3</t>
  </si>
  <si>
    <t>szt</t>
  </si>
  <si>
    <t>KNR 510/710/3</t>
  </si>
  <si>
    <t>Wykonanie i zasypanie wykopu pod przestawiany słup oswietleniowy</t>
  </si>
  <si>
    <t>KNR 510/114/2</t>
  </si>
  <si>
    <t>KNR 510/603/7</t>
  </si>
  <si>
    <t>KNR 508/611/6</t>
  </si>
  <si>
    <t>Ręczne zasypywanie rowów do kabli - zasypanie wykopów jak wyżej</t>
  </si>
  <si>
    <t>KNR 403/1203/1</t>
  </si>
  <si>
    <t>Badanie linii kablowej nn o ilości żył do 4</t>
  </si>
  <si>
    <t>odcinek</t>
  </si>
  <si>
    <t>KNR 403/1205/1</t>
  </si>
  <si>
    <t>Badanie i pomiar instalacji uziemiającej ochronnej lub roboczej, pomiar pierwszy</t>
  </si>
  <si>
    <t>pomiar</t>
  </si>
  <si>
    <t>KNR 403/1205/2</t>
  </si>
  <si>
    <t>Badanie i pomiar instalacji uziemiającej ochronnej lub roboczej, pomiar następny</t>
  </si>
  <si>
    <t>Kalkulacja własna</t>
  </si>
  <si>
    <t>kpl</t>
  </si>
  <si>
    <t>Obsługa geodezyjna: wytyczenie trasy, inwentaryzacja powykonawcza</t>
  </si>
  <si>
    <t>Miasteczko ruchu drogowego dostosowane do potrzeb osób niepełnosprawnych</t>
  </si>
  <si>
    <t>KNR 201/701/2 (2)</t>
  </si>
  <si>
    <t>KNR 201/704/2 (2)</t>
  </si>
  <si>
    <t>KNR 201/708/3 (2)</t>
  </si>
  <si>
    <t>KNR 510/709/1 (2)</t>
  </si>
  <si>
    <t>KNR 510/103/1 (1)</t>
  </si>
  <si>
    <t>KNR 201/701/2 (1)</t>
  </si>
  <si>
    <t>KNR 201/704/2 (1)</t>
  </si>
  <si>
    <t>KNR 201/704/2 (3)</t>
  </si>
  <si>
    <t>Ręczne zasypywanie rowów do kabli, szerokość dna wykopu do 0.4 m, kategoria gruntu III, głębokość rowu do 0.6 m</t>
  </si>
  <si>
    <t>Nasypanie warstwy piasku na dnie rowu kablowego, o szerokości do 0,4 m, grubość 10 cm</t>
  </si>
  <si>
    <t xml:space="preserve">Układanie rur ochronnych z PCW w wykopie, rura do Fi 110 mm/6,3 </t>
  </si>
  <si>
    <t xml:space="preserve">Malowanie słupów stalowych oświetleniowych </t>
  </si>
  <si>
    <t xml:space="preserve">Mechaniczne przestawianie istniejącego słupa  oświetleniowego </t>
  </si>
  <si>
    <t xml:space="preserve">Przełożenie istniejącego kabla oświetleniowego </t>
  </si>
  <si>
    <t>Układanie kabli wielożyłowych w rurach, pustakach lub kanałach zamkniętych, do 1,0 kg/m - układanie w wykopie kabla YAKXS 4x25</t>
  </si>
  <si>
    <t>Układanie kabli wielożyłowych w rurach, pustakach lub kanałach zamkniętych, do 1,0 kg/m - wciąganie kabla YAKXS 4x25 do rury</t>
  </si>
  <si>
    <t>Obróbka na sucho kabli  do 1 kV o izolacji i powłoce z tworzyw sztucznych, kabel Al 4-żyłowy do 50 mm2</t>
  </si>
  <si>
    <t>Montaż uziomu powierzchniowego, głębokość wykopu do 0,8 m, grunt kategorii IV - bednarka FeZn 25x4</t>
  </si>
  <si>
    <t>Ręczne kopanie rowów dla kabli - wykonanie wykopów poprzecznych celem identyfikacji zabezpiczonych kabli o szerokosci dna 0,4 i gł. 1,2 m w gruncie kat.III</t>
  </si>
  <si>
    <t>Ręczne kopanie rowów dla kabli, szerokość dna do 0.4 m, kategoria gruntu III, głębokość rowu do 0.8 m</t>
  </si>
  <si>
    <t>Ręczne zasypywanie rowów do kabli, szerokość dna wykopu do 0.4 m, kategoria gruntu III, głębokość rowu do 0.8 m</t>
  </si>
  <si>
    <t xml:space="preserve">Układanie rur ochronnych z PCW w wykopie, rura do Fi 110 mm - rura ochronna dwudzielna kolor niebieski </t>
  </si>
  <si>
    <t>KOSZTORYS OFERTOWY</t>
  </si>
  <si>
    <t>L.p.</t>
  </si>
  <si>
    <t xml:space="preserve">Kod pozycji </t>
  </si>
  <si>
    <t>jm</t>
  </si>
  <si>
    <t>ilość</t>
  </si>
  <si>
    <t xml:space="preserve">Cena jednostkowa netto </t>
  </si>
  <si>
    <t xml:space="preserve">Wartość netto </t>
  </si>
  <si>
    <t>1.</t>
  </si>
  <si>
    <t>2.</t>
  </si>
  <si>
    <t>3.</t>
  </si>
  <si>
    <t>SUMA CAŁOŚCI NETTO</t>
  </si>
  <si>
    <t xml:space="preserve">SUMA CAŁOŚCI BRUTTO </t>
  </si>
  <si>
    <t>Opis</t>
  </si>
  <si>
    <t>Sieć kanalizacji deszczowej</t>
  </si>
  <si>
    <t xml:space="preserve">KNNR 1 0111/01 </t>
  </si>
  <si>
    <t>Roboty pomiarowe przy liniowych robotach ziemnych w terenie równinnym</t>
  </si>
  <si>
    <t>km</t>
  </si>
  <si>
    <t>KNR 2-21 0101/04 analogia</t>
  </si>
  <si>
    <t>Oczyszczenie terenu z resztek budowlanych, gruzu i śmieci z wywiezieniem zanieczyszczeń samochodami na odległość do 1 km. Usunięcie kamieni z terenu objętego wykopami, przyjęto 5% objętości humusu</t>
  </si>
  <si>
    <t xml:space="preserve">KNR 2-01 0605/01 </t>
  </si>
  <si>
    <t>Pompowanie wody bezpośrednio z wykopu</t>
  </si>
  <si>
    <t>godz</t>
  </si>
  <si>
    <t xml:space="preserve">KNNR 1 0313/01.1 </t>
  </si>
  <si>
    <t>Umocnienie pełne palami szalunkowymi stalowymi (wypraskami) wraz z ich rozbiórką deskowania, ścian wykopów w gruntach suchych kategorii I-IV o szerokości 1m i głębokości do 3,0m</t>
  </si>
  <si>
    <t>m2</t>
  </si>
  <si>
    <t xml:space="preserve">KNNR 1 0212/02.1 </t>
  </si>
  <si>
    <t>Wykopy jamiste wykonywane na odkład koparkami podsiębiernymi o pojemności łyżki 0,15-0,25m3 na głębokości do 3,0m w gruncie kategorii III</t>
  </si>
  <si>
    <t xml:space="preserve">KNNR 1 0214/05.1 </t>
  </si>
  <si>
    <t>Zasypanie wykopów fundamentowych podłużnych, punktowych, rowów, wykopów obiektowych gruntem kategorii III-IV o grubości warstwy w stanie luźnym 25cm z zagęszczeniem mechanicznym ubijakami</t>
  </si>
  <si>
    <t xml:space="preserve">KNNR 1 0307/04 </t>
  </si>
  <si>
    <t>Wykopy liniowe w gruncie suchym kategorii III-IV szerokości 0,8-2,5m, głębokości 3,0m o ścianach pionowych, z ręcznym wydobyciem urobku</t>
  </si>
  <si>
    <t xml:space="preserve">KNNR 1 0318/04 </t>
  </si>
  <si>
    <t>Zasypanie wykopów o ścianach pionowych o szerokości 0,8-2,5m i głębokości 3,0m gruntem kategorii III-IV</t>
  </si>
  <si>
    <t xml:space="preserve">KNNR 4 1411/02 </t>
  </si>
  <si>
    <t>Podłoża pod kanały i obiekty z materiałów sypkich o grubości 15cm</t>
  </si>
  <si>
    <t xml:space="preserve">KNNR 4 1411/03 </t>
  </si>
  <si>
    <t>Podłoża pod kanały i obiekty z materiałów sypkich o grubości 20cm</t>
  </si>
  <si>
    <t xml:space="preserve">KNNR 4 1308/03 </t>
  </si>
  <si>
    <t>Kanały z rur PVC o średnicy 200mm klasy S łączone na wcisk - 200x5,9mm</t>
  </si>
  <si>
    <t xml:space="preserve">KNNR 4 1005/07 </t>
  </si>
  <si>
    <t>Rurociągi stalowe dwudzielne o średnicy zewnętrznej i grubości ścianek 406,4x6,3mm o złączach spawanych, uszczelnienie do rur, płozy</t>
  </si>
  <si>
    <t xml:space="preserve">KNNR 4 1413/01 </t>
  </si>
  <si>
    <t>Studnie rewizyjne z kręgów betonowych o średnicy 1000mm i głębokości 3m w gotowym wykopie</t>
  </si>
  <si>
    <t>studnię</t>
  </si>
  <si>
    <t xml:space="preserve">KNNR 4 1413/02 </t>
  </si>
  <si>
    <t>Studnie rewizyjne z kręgów betonowych o średnicy 1000mm w gotowym wykopie - za każde 0,5m różnicy głębokości studni</t>
  </si>
  <si>
    <t>0,5 m</t>
  </si>
  <si>
    <t xml:space="preserve">KNNR 4 1424/01 </t>
  </si>
  <si>
    <t>Studzienki ściekowe uliczne betonowe o średnicy 600mm z wpustem i osadnikiem - wpusty deszczowe  betonowe DN600 z rusztem drogowym typu ciężkiego i osadnikiem</t>
  </si>
  <si>
    <t xml:space="preserve">KNNR 4 1610/02.1 </t>
  </si>
  <si>
    <t>Próba wodna szczelności kanałów rurowych o średnicy 200mm z rur PCV</t>
  </si>
  <si>
    <t>1.1.1</t>
  </si>
  <si>
    <t>D-01.01.01.41</t>
  </si>
  <si>
    <t>Roboty pomiarowe przy powierzchniowych  robotach ziemnych na terenie równinnym</t>
  </si>
  <si>
    <t>ha</t>
  </si>
  <si>
    <t>D-01.02.01.11</t>
  </si>
  <si>
    <t>szt.</t>
  </si>
  <si>
    <t>D-01.02.04.11</t>
  </si>
  <si>
    <t>Rozebranie podbudowy z kruszywa łamanego , grubość warstwy 15 cm</t>
  </si>
  <si>
    <t>D-01.02.04.29</t>
  </si>
  <si>
    <t>Rozebranie chodników z kostki brukowej betonwej na podsypce cementowo piaskowej</t>
  </si>
  <si>
    <t>D-01.02.04.44</t>
  </si>
  <si>
    <t>Rozebranie obrzeży betonowych na podsypce piaskowej</t>
  </si>
  <si>
    <t>D-02.01.01.13</t>
  </si>
  <si>
    <t>Wykonanie wykopów mechanicznie w gruntach kat. III-IV z transportem urobku na odkład  z uformowaniem i wyrównaniem skarp na odkładzie</t>
  </si>
  <si>
    <t>D-02.01.01.21</t>
  </si>
  <si>
    <t>Roboty ziemne poprzeczne na przerzut wykonane ręcznie z wbudowaniem ziemi w nasyp, grunt kat. III—IV wraz z zagęszczeniem i zwilżeniem w miarę potrzeby warstw zagęszczanych wodą</t>
  </si>
  <si>
    <t>D-02.04.04.11</t>
  </si>
  <si>
    <t>Ułożenie warstwy separacyjno - wzmacniającej z geowłókniny o wytrzymałości na rozciagnie &gt; 20 kN/m2, i przebicie CBR&gt;4150 N</t>
  </si>
  <si>
    <t>D-04.01.01.31</t>
  </si>
  <si>
    <t>D-04.02.01.13</t>
  </si>
  <si>
    <t>Wykonanie warstwy odsączającej z pospółki k&gt;8m/dobę, zagęszczonej mechanicznie, grubość warstwy 25 cm</t>
  </si>
  <si>
    <t>D-04.04.02.23</t>
  </si>
  <si>
    <t>D-04.04.02.24</t>
  </si>
  <si>
    <t>Wykonanie podbudowy z kruszywa łamanego stabilizowanego mechanicznie, grubość warstwy po zagęszczeniu 20 cm</t>
  </si>
  <si>
    <t>D-04.05.01.22</t>
  </si>
  <si>
    <t>D-04.08.04.11</t>
  </si>
  <si>
    <t>Wyrównanie podbudowy kruszywem łamanym, grubość warstwy po zagęszczeniu 6 cm</t>
  </si>
  <si>
    <t>D-05.03.05.11</t>
  </si>
  <si>
    <t>Wykonanie nawierzchni z betonu asfaltowego AC11W, warstwa wiążąca, grubość warstwy 4 cm</t>
  </si>
  <si>
    <t>D-05.03.05.21</t>
  </si>
  <si>
    <t>Wykonanie nawierzchni z betonu asfaltowego AC8 S, warstwa ścieralna, grubość warstwy 4 cm</t>
  </si>
  <si>
    <t>D-06.01.01</t>
  </si>
  <si>
    <t>Ręczne plantowanie skarp i korony nasypów/wykopów w gruncie kat.  III</t>
  </si>
  <si>
    <t>Humusowanie z obsianiem skarp przy grubości warstwy ziemi urodzajnej (humusu) 10 cm (bez dowozu ziemi urodzajnej)</t>
  </si>
  <si>
    <t>D-07.01.01.11</t>
  </si>
  <si>
    <t>Oznakowanie poziome jezdni materiałami cienkowarstwowymi - farbą akrylową białą, linie segregacyjne i krawędziowe, malowne mechanicznie - linie ciągłe</t>
  </si>
  <si>
    <t>D-07.01.01.12</t>
  </si>
  <si>
    <t>Oznakowanie poziome jezdni materiałami cienkowarstwowymi - farbą akrylową białą, linie segregacyjne i krawędziowe, malowne mechanicznie - linie przerywane</t>
  </si>
  <si>
    <t>D-07.01.01.14</t>
  </si>
  <si>
    <t>Oznakowanie poziome jezdni materiałami cienkowarstwowymi farbą akrylową białą, malowanie ręczne- strzałki, linie na przejściach</t>
  </si>
  <si>
    <t xml:space="preserve">D-07.02.01.41 </t>
  </si>
  <si>
    <t>Ustawienie słupków z rur stalowych dla znaków drogowych o średnicy 50mm, z wykonaniem i zasypaniem dołów i ubiciem warstw</t>
  </si>
  <si>
    <t>D-07.02.01.44</t>
  </si>
  <si>
    <t>Przymocowanie tarcz znaków drogowych z blachy ocynkowanej, odblaskowych, do gotowych tarcz</t>
  </si>
  <si>
    <t>D-08.01.01.12</t>
  </si>
  <si>
    <t>Ustawienie krawężników betonowych o wymiarach 15x30 cm wraz z wykonaniem ławy z oporem z betonu C12/15</t>
  </si>
  <si>
    <t>Ustawienie krawężników betonowych na płask o wymiarach 15x30 cm wraz z wykonaniem ławy z oporem z betonu C12/15</t>
  </si>
  <si>
    <t>Ustawienie krawężników peronowych h=16 cm, 43x33,4 cm wraz z wykonaniem ławy z oporem z betonu C12/15</t>
  </si>
  <si>
    <t>D-08.02.02.11</t>
  </si>
  <si>
    <t xml:space="preserve">Ułożenie pasa prowadzącego dla niewidomych (płytki z rowkami w kolorze żółtym) szerokości 0,3 m </t>
  </si>
  <si>
    <t>D-08.03.01.12</t>
  </si>
  <si>
    <t>Ustawienie obrzeży betonowych o wymiarach 30x8 cm na podsypce cementowo-piaskowej, spoiny wypełnione zaprawą cementową,na ławie z betonu C12/15 z oporem</t>
  </si>
  <si>
    <t>Przeniesienie stołów do ping ponga</t>
  </si>
  <si>
    <t>Przeniesienie stolików do szachów</t>
  </si>
  <si>
    <r>
      <t>m</t>
    </r>
    <r>
      <rPr>
        <vertAlign val="superscript"/>
        <sz val="10"/>
        <rFont val="Times New Roman"/>
        <family val="1"/>
        <charset val="238"/>
      </rPr>
      <t>2</t>
    </r>
  </si>
  <si>
    <r>
      <t>m</t>
    </r>
    <r>
      <rPr>
        <vertAlign val="superscript"/>
        <sz val="10"/>
        <rFont val="Times New Roman"/>
        <family val="1"/>
        <charset val="238"/>
      </rPr>
      <t>3</t>
    </r>
  </si>
  <si>
    <t>BRANŻA DROGOWA I ARCHITEKTONICZNA</t>
  </si>
  <si>
    <t>1.1.</t>
  </si>
  <si>
    <t>1.1.2</t>
  </si>
  <si>
    <t>1.1.3</t>
  </si>
  <si>
    <t>1.1.4</t>
  </si>
  <si>
    <t>1.1.5</t>
  </si>
  <si>
    <t>1.2.</t>
  </si>
  <si>
    <t>1.2.1.</t>
  </si>
  <si>
    <t>1.3.</t>
  </si>
  <si>
    <t>1.3.1.</t>
  </si>
  <si>
    <t>Profilowanie i zagęszczenie podłoża mechanicznie pod warstwy konstrukcyjne w gruntach kat. II-IV
  chodnik nowy - 509,78 m2
  chodnik do przełożenia - 253,8 m2
  przejazd kolejowy - 6,85 m2
  ścieżka rowerowa - 1546,58 m2
  wyspy - 3,5 m2
  nawierzchnia z kruszywa - 40,15 m2
Razem - 2360,66 m2</t>
  </si>
  <si>
    <t>Wykonanie podbudowy z kruszywa łamanego stabilizowanego mechanicznie, grubość warstwy po zagęszczeniu 15 cm
  chodnik nowy - 509,78 m2
  przejazd kolejowy - 6,85 m2
  nawierzchnia z kruszywa - 40,15 m2
  wyspy - 3,5 m2
Razem - 560,28 m2</t>
  </si>
  <si>
    <t>Wykonanie podbudowy z kruszywa stabilizowanego cementem, o wytrzymałości Rm=2,5 MPa, grubość warstwy po zagęszczeniu 15 cm
  chodnik nowy - 509,78 m2
  przejazd kolejowy - 6,85 m2
  wyspy - 3,5 m2
Razem - 520,13 m2</t>
  </si>
  <si>
    <t>1.3.2.</t>
  </si>
  <si>
    <t>1.3.3.</t>
  </si>
  <si>
    <t>1.3.4.</t>
  </si>
  <si>
    <t>1.3.5.</t>
  </si>
  <si>
    <t>1.3.6.</t>
  </si>
  <si>
    <t>1.2.2.</t>
  </si>
  <si>
    <t>1.2.3.</t>
  </si>
  <si>
    <t>1.4.</t>
  </si>
  <si>
    <t>1.4.1.</t>
  </si>
  <si>
    <t>1.4.2.</t>
  </si>
  <si>
    <t>1.5.</t>
  </si>
  <si>
    <t>1.5.1.</t>
  </si>
  <si>
    <t>1.5.2.</t>
  </si>
  <si>
    <t>1.6.</t>
  </si>
  <si>
    <t>1.7.</t>
  </si>
  <si>
    <t>1.6.1.</t>
  </si>
  <si>
    <t>1.6.2.</t>
  </si>
  <si>
    <t>1.6.3.</t>
  </si>
  <si>
    <t>1.6.4.</t>
  </si>
  <si>
    <t>1.6.5.</t>
  </si>
  <si>
    <t>1.7.1.</t>
  </si>
  <si>
    <t>1.7.2.</t>
  </si>
  <si>
    <t>1.7.3.</t>
  </si>
  <si>
    <t>1.7.4.</t>
  </si>
  <si>
    <t>Wykonanie chodników z kostki brukowej betonowej grafitowej o grub. 6 cm, na podsypce cementowo - piaskowej 1:4 o grub. 4 cm, spoiny wypełnione piaskiem
  chodnik nowy - 509,78 m2
  chodnik do przełożenia - 253,8 m2
Razem - 763,58 m2</t>
  </si>
  <si>
    <t>Wykonanie chodników z kostki brukowej betonowej kolorowej o grub. 6 cm, na podsypce cementowo - piaskowej 1:4 o grub. 4 cm, spoiny wypełnione piaskiem
  przejazd kolejowy - 6,85 m2
  wyspy - 3,5 m2
Razem - 10,35 m2</t>
  </si>
  <si>
    <t>1.7.5.</t>
  </si>
  <si>
    <t>1.7.6.</t>
  </si>
  <si>
    <t>1.7.7.</t>
  </si>
  <si>
    <t>1.7.8.</t>
  </si>
  <si>
    <t xml:space="preserve">Ułożenie pasa ostrzegawczego (płytki z bąblami  w kolorze żółtym) o szerokości 0,3 m </t>
  </si>
  <si>
    <t>1.8.</t>
  </si>
  <si>
    <t>1.8.1</t>
  </si>
  <si>
    <t>1.8.2</t>
  </si>
  <si>
    <t>1.8.3</t>
  </si>
  <si>
    <t>1.8.4</t>
  </si>
  <si>
    <t>1.8.5</t>
  </si>
  <si>
    <t>1.8.6</t>
  </si>
  <si>
    <t>1.8.7</t>
  </si>
  <si>
    <t>1.8.8</t>
  </si>
  <si>
    <t>1.8.9</t>
  </si>
  <si>
    <t>1.8.10</t>
  </si>
  <si>
    <t>1.8.11</t>
  </si>
  <si>
    <t>2.1.</t>
  </si>
  <si>
    <t xml:space="preserve"> OZNAKOWANIE DRÓG I URZĄDZENIA BEZPIECZEŃSTWA RUCHU</t>
  </si>
  <si>
    <t xml:space="preserve"> ROBOTY WYKOŃCZENIOWE - Kod CPV 45100000-8</t>
  </si>
  <si>
    <t>D-06.00.00</t>
  </si>
  <si>
    <t xml:space="preserve"> NAWIERZCHNIE - Kod CPV 45233000-9</t>
  </si>
  <si>
    <t>D-05.00.00</t>
  </si>
  <si>
    <t xml:space="preserve"> ELEMENTY ULIC - Kod CPV 45233000-0</t>
  </si>
  <si>
    <t xml:space="preserve"> D-08.00.00</t>
  </si>
  <si>
    <t>D-10.00.00</t>
  </si>
  <si>
    <t xml:space="preserve">D-01.00.00 </t>
  </si>
  <si>
    <t>ROBOTY PRZYGOTOWAWCZE - Kod CPV 45100000-8</t>
  </si>
  <si>
    <t xml:space="preserve">D-02.00.00 </t>
  </si>
  <si>
    <t>ROBOTY ZIEMNE - Kod CPV 45100000-8</t>
  </si>
  <si>
    <t xml:space="preserve">D-04.00.00 </t>
  </si>
  <si>
    <t>PODBUDOWY - Kod CPV 45233000-9</t>
  </si>
  <si>
    <t>D-07.00.00</t>
  </si>
  <si>
    <t xml:space="preserve"> INNE ROBOTY - MAŁA ARCHITEKTURA</t>
  </si>
  <si>
    <t>BRANŻA ELEKTRYCZNA</t>
  </si>
  <si>
    <t xml:space="preserve"> </t>
  </si>
  <si>
    <t>Roboty ziemne dla potrzeb: zasilania sterownika i sygnalizacji świetlnej</t>
  </si>
  <si>
    <t xml:space="preserve">KNNR 5/701/3 </t>
  </si>
  <si>
    <t xml:space="preserve">Kopanie rowów dla kabli, ręcznie, grunt kategorii IV </t>
  </si>
  <si>
    <t xml:space="preserve">KNNR 5/706/1 </t>
  </si>
  <si>
    <t xml:space="preserve">Nasypanie warstwy piasku na dnie rowu kablowego, szerokość do 0,4˙m </t>
  </si>
  <si>
    <t xml:space="preserve">TPSA 40/103/2 </t>
  </si>
  <si>
    <t xml:space="preserve">TPSA 40/103/1 </t>
  </si>
  <si>
    <t xml:space="preserve">m </t>
  </si>
  <si>
    <t xml:space="preserve">TPSA 40/301/3 </t>
  </si>
  <si>
    <t xml:space="preserve">Budowa studni kablowych prefabrykowanych rozdzielczych SK, typ SK-1, grunt kategorii IV </t>
  </si>
  <si>
    <t xml:space="preserve">KNNR 5/603/1 </t>
  </si>
  <si>
    <t xml:space="preserve">KNNR 5/611/5 </t>
  </si>
  <si>
    <t xml:space="preserve">KNNR 5/702/3 </t>
  </si>
  <si>
    <t xml:space="preserve">Zasypanie rowów dla kabli, ręcznie, grunt kategorii IV </t>
  </si>
  <si>
    <t>KNR 510/1101/1</t>
  </si>
  <si>
    <t xml:space="preserve">TPSA 40/503/7 </t>
  </si>
  <si>
    <t xml:space="preserve">Wciąganie kabla wypełnionego w powłoce termoplastycznej do kanalizacji kablowej, ręczne, średnica kabla do 30 mm, otwór kanalizacji wolny - kabel YKY 5x2,5 </t>
  </si>
  <si>
    <r>
      <t>m</t>
    </r>
    <r>
      <rPr>
        <vertAlign val="superscript"/>
        <sz val="10"/>
        <color theme="1"/>
        <rFont val="Times New Roman"/>
        <family val="1"/>
        <charset val="238"/>
      </rPr>
      <t>3</t>
    </r>
    <r>
      <rPr>
        <sz val="10"/>
        <color theme="1"/>
        <rFont val="Times New Roman"/>
        <family val="1"/>
        <charset val="238"/>
      </rPr>
      <t xml:space="preserve"> </t>
    </r>
  </si>
  <si>
    <t xml:space="preserve">Budowa kanalizacji kablowej pierwotnej z rur z tworzyw sztucznych w wykopie wykonanym mechanicznie w gruncie kategorii IV, 1 warstwa i 2 otwory w ciągu kanalizacji, 2 rury w warstwie </t>
  </si>
  <si>
    <t xml:space="preserve">Budowa kanalizacji kablowej pierwotnej z rur z tworzyw sztucznych w wykopie wykonanym mechanicznie w gruncie kategorii IV, 1 warstwa i 1 otwór w ciągu kanalizacji, 1 rura w warstwie </t>
  </si>
  <si>
    <r>
      <t>Przewody uziemiające i wyrównawcze w kanałach odkrytych i na słupach, w kanałach lub tunelach luzem, bednarka do 120˙mm</t>
    </r>
    <r>
      <rPr>
        <vertAlign val="superscript"/>
        <sz val="10"/>
        <color theme="1"/>
        <rFont val="Times New Roman"/>
        <family val="1"/>
        <charset val="238"/>
      </rPr>
      <t>2</t>
    </r>
    <r>
      <rPr>
        <sz val="10"/>
        <color theme="1"/>
        <rFont val="Times New Roman"/>
        <family val="1"/>
        <charset val="238"/>
      </rPr>
      <t xml:space="preserve"> </t>
    </r>
  </si>
  <si>
    <r>
      <t>Łączenie przewodów instalacji odgromowej lub przewodów wyrównawczych, na ścianie lub konstrukcji zbrojenia, bednarka do 120˙mm</t>
    </r>
    <r>
      <rPr>
        <vertAlign val="superscript"/>
        <sz val="10"/>
        <color theme="1"/>
        <rFont val="Times New Roman"/>
        <family val="1"/>
        <charset val="238"/>
      </rPr>
      <t>2</t>
    </r>
    <r>
      <rPr>
        <sz val="10"/>
        <color theme="1"/>
        <rFont val="Times New Roman"/>
        <family val="1"/>
        <charset val="238"/>
      </rPr>
      <t xml:space="preserve"> </t>
    </r>
  </si>
  <si>
    <t xml:space="preserve">szt. </t>
  </si>
  <si>
    <t>Montaż kabli sterowniczych, sygnalizacyjnych i zasilających</t>
  </si>
  <si>
    <t xml:space="preserve">Wciąganie kabla wypełnionego w powłoce termoplastycznej do kanalizacji kablowej, ręczne, średnica kabla do 30 mm, otwór kanalizacji wolny - kabel YKY 5x4 </t>
  </si>
  <si>
    <t xml:space="preserve">Wciąganie kabla wypełnionego w powłoce termoplastycznej do kanalizacji kablowej, ręczne, średnica kabla do 30 mm, otwór kanalizacji wolny - kabel YKSY 19x1,5 zasilanie latarń sygnalizacyjnych </t>
  </si>
  <si>
    <t xml:space="preserve">KNNR 5/718/1 </t>
  </si>
  <si>
    <t xml:space="preserve">Roboty uzupełniające w robotach kablowych - uszczelnienie wprowadzonych kabli </t>
  </si>
  <si>
    <t xml:space="preserve">KNNR 5/727/5 </t>
  </si>
  <si>
    <t xml:space="preserve">Obróbka kabli sygnalizacyjnych i sterowniczych wielożyłowych, kabel 17-24-żyłowy </t>
  </si>
  <si>
    <t xml:space="preserve">KNNR 5/727/2 </t>
  </si>
  <si>
    <t xml:space="preserve">Obróbka kabli sygnalizacyjnych i sterowniczych wielożyłowych, kabel 3-4-żyłowy </t>
  </si>
  <si>
    <t xml:space="preserve">KNNR 5/727/3 </t>
  </si>
  <si>
    <t xml:space="preserve">Obróbka kabli sygnalizacyjnych i sterowniczych wielożyłowych, kabel 5-8-żyłowy </t>
  </si>
  <si>
    <t xml:space="preserve">KNNR 5/1203/8 </t>
  </si>
  <si>
    <t xml:space="preserve">Podłączenie przewodów pod zaciski lub bolce, przewód kabelkowy do 2,5˙mm2 </t>
  </si>
  <si>
    <t>Montaż latarni sygnalizacyjnych</t>
  </si>
  <si>
    <t>KNR 510/1102/2</t>
  </si>
  <si>
    <t xml:space="preserve">KNNR 5/1004/2 </t>
  </si>
  <si>
    <t xml:space="preserve">Montaż opraw oświetlenia zewnętrznego, na maszcie p.a montaż latarni 1-komorowej </t>
  </si>
  <si>
    <t>KNR 510/1104/2</t>
  </si>
  <si>
    <t xml:space="preserve">KNR 510/1104/2 </t>
  </si>
  <si>
    <t xml:space="preserve">KNR 510/1104/3 </t>
  </si>
  <si>
    <t xml:space="preserve">KNNR 5/203/1 </t>
  </si>
  <si>
    <r>
      <t>Przewody kabelkowe wciągane do rur i w kanały zamknięte, rury, przekrój do 7,5˙mm</t>
    </r>
    <r>
      <rPr>
        <vertAlign val="superscript"/>
        <sz val="10"/>
        <color theme="1"/>
        <rFont val="Times New Roman"/>
        <family val="1"/>
        <charset val="238"/>
      </rPr>
      <t>2</t>
    </r>
    <r>
      <rPr>
        <sz val="10"/>
        <color theme="1"/>
        <rFont val="Times New Roman"/>
        <family val="1"/>
        <charset val="238"/>
      </rPr>
      <t xml:space="preserve">- zasilanie latarni 3-kom. na wysięgnikach - przewód YDY 5x1,5  </t>
    </r>
  </si>
  <si>
    <t>Montaż sterownika sygnalizacji</t>
  </si>
  <si>
    <t>KNNR 5/707/2 (1)</t>
  </si>
  <si>
    <t xml:space="preserve">Układanie kabli w rowach kablowych - ręcznie, kabel do 1,0˙kg/m, przykrycie folią - budowa przyłącza kablowego YAKY 4x25mm z szafy oświetlenia ulicznego </t>
  </si>
  <si>
    <t xml:space="preserve">KNR 510/1106/1 </t>
  </si>
  <si>
    <t>KNP 1813/1357/5</t>
  </si>
  <si>
    <t>Sygnalizacja skrzyżowania w zakresie do 16 grup sygnalizacyjnych</t>
  </si>
  <si>
    <t xml:space="preserve">kpl </t>
  </si>
  <si>
    <t xml:space="preserve">KNNR 5/1304/1 </t>
  </si>
  <si>
    <t xml:space="preserve">Badania i pomiary instalacji uziemiającej, piorunochronnej i skuteczności zerowania, uziemienie ochronne lub robocze, pomiar pierwszy </t>
  </si>
  <si>
    <t xml:space="preserve">KNNR 5/1304/2 </t>
  </si>
  <si>
    <t xml:space="preserve">Badania i pomiary instalacji uziemiającej, piorunochronnej i skuteczności zerowania, uziemienie ochronne lub robocze, pomiar każdy następny </t>
  </si>
  <si>
    <t xml:space="preserve">KNNR 5/1305/1 </t>
  </si>
  <si>
    <t xml:space="preserve">Sprawdzenie samoczynnego wyłączania zasilania, działanie wyłącznika różnicowoprądowego, próba pierwsza </t>
  </si>
  <si>
    <t xml:space="preserve">próba </t>
  </si>
  <si>
    <t xml:space="preserve">KNNR 5/1302/3 </t>
  </si>
  <si>
    <t xml:space="preserve">Badanie linii kablowej średniego napięcia, niskiego napięcia i sterowniczej, kabel n.n. </t>
  </si>
  <si>
    <t>Badania i pomiary elektryczne</t>
  </si>
  <si>
    <t xml:space="preserve"> 2.1.1</t>
  </si>
  <si>
    <t xml:space="preserve"> 2.1.2</t>
  </si>
  <si>
    <t xml:space="preserve"> 2.1.3</t>
  </si>
  <si>
    <t xml:space="preserve"> 2.1.4</t>
  </si>
  <si>
    <t xml:space="preserve"> 2.1.5</t>
  </si>
  <si>
    <t xml:space="preserve"> 2.1.6</t>
  </si>
  <si>
    <t xml:space="preserve"> 2.1.7</t>
  </si>
  <si>
    <t xml:space="preserve"> 2.1.8</t>
  </si>
  <si>
    <t>2.2.</t>
  </si>
  <si>
    <t>Budowa sygnalizacji ulicznej - maszty sygnalizacyjne i szlabany</t>
  </si>
  <si>
    <t xml:space="preserve"> 2.2.1</t>
  </si>
  <si>
    <t xml:space="preserve"> 2.2.2</t>
  </si>
  <si>
    <t xml:space="preserve">Montaż masztów sygnalizacji ulicznej z fundamentu "na mokro"
R= 0,955   M= 1,000   S= 1,000 </t>
  </si>
  <si>
    <t xml:space="preserve">Montaż szlabanów 
R= 0,955   M= 1,000   S= 1,000 </t>
  </si>
  <si>
    <t>2.3.</t>
  </si>
  <si>
    <t xml:space="preserve"> 2.3.1</t>
  </si>
  <si>
    <t xml:space="preserve"> 2.3.2</t>
  </si>
  <si>
    <t xml:space="preserve"> 2.3.3</t>
  </si>
  <si>
    <t xml:space="preserve"> 2.3.4</t>
  </si>
  <si>
    <t xml:space="preserve"> 2.3.5</t>
  </si>
  <si>
    <t xml:space="preserve"> 2.3.6</t>
  </si>
  <si>
    <t xml:space="preserve"> 2.3.7</t>
  </si>
  <si>
    <t xml:space="preserve"> 2.3.8</t>
  </si>
  <si>
    <t>2.4.</t>
  </si>
  <si>
    <t xml:space="preserve"> 2.4.1</t>
  </si>
  <si>
    <t xml:space="preserve">Montaż konsoli sygnalizatorów ulicznych, na maszcie, 2 konsole/kpl 
R= 0,955   M= 1,000   S= 1,000 </t>
  </si>
  <si>
    <t xml:space="preserve">Montaż latarń sygnałów ulicznych na masztach lub konsolach, montaż na maszcie z głowicą wierzchołkową, z 2 komorami - latarnia 2x 200mm 
R= 0,955   M= 1,000   S= 1,000 </t>
  </si>
  <si>
    <t xml:space="preserve">Montaż latarń sygnałów ulicznych na masztach lub konsolach, montaż na maszcie z głowicą wierzchołkową, z 4 komorami - latarnia 3-kom. 
R= 0,955   M= 1,000   S= 1,000 </t>
  </si>
  <si>
    <t xml:space="preserve">Montaż przycisków dla pieszych z sygn. potwierdzenia dla niepełnosprawnych 
R= 0,955   M= 1,000   S= 1,000 </t>
  </si>
  <si>
    <t>2.5.</t>
  </si>
  <si>
    <t>2.6.</t>
  </si>
  <si>
    <t xml:space="preserve"> 2.5.1</t>
  </si>
  <si>
    <t xml:space="preserve"> 2.6.1</t>
  </si>
  <si>
    <t xml:space="preserve"> 2.4.2</t>
  </si>
  <si>
    <t xml:space="preserve"> 2.4.3</t>
  </si>
  <si>
    <t xml:space="preserve"> 2.4.4</t>
  </si>
  <si>
    <t xml:space="preserve"> 2.4.5</t>
  </si>
  <si>
    <t xml:space="preserve">Montaż szaf sterowniczych sygnalizacji ulicznej lub oświetlenia zewnętrznego na gotowym fundamencie, szafy do 100˙kg - sterownik sygnalizacji świetlnej 
R= 0,955   M= 1,000   S= 1,000 </t>
  </si>
  <si>
    <t xml:space="preserve"> 2.6.2</t>
  </si>
  <si>
    <t xml:space="preserve"> 2.6.3</t>
  </si>
  <si>
    <t>2.7.</t>
  </si>
  <si>
    <t xml:space="preserve"> 2.7.1</t>
  </si>
  <si>
    <t xml:space="preserve"> 2.7.2</t>
  </si>
  <si>
    <t xml:space="preserve"> 2.7.3</t>
  </si>
  <si>
    <t xml:space="preserve"> 2.7.4</t>
  </si>
  <si>
    <t>2.8.</t>
  </si>
  <si>
    <t>Przebudowa oświetlenia terenu</t>
  </si>
  <si>
    <t xml:space="preserve"> 2.8.1</t>
  </si>
  <si>
    <t xml:space="preserve"> 2.8.2</t>
  </si>
  <si>
    <t xml:space="preserve"> 2.8.3</t>
  </si>
  <si>
    <t xml:space="preserve"> 2.8.4</t>
  </si>
  <si>
    <t xml:space="preserve"> 2.8.5</t>
  </si>
  <si>
    <t xml:space="preserve"> 2.8.6</t>
  </si>
  <si>
    <t xml:space="preserve"> 2.8.7</t>
  </si>
  <si>
    <t xml:space="preserve"> 2.8.8</t>
  </si>
  <si>
    <t xml:space="preserve"> 2.8.9</t>
  </si>
  <si>
    <t xml:space="preserve"> 2.8.10</t>
  </si>
  <si>
    <t xml:space="preserve"> 2.8.11</t>
  </si>
  <si>
    <t xml:space="preserve"> 2.8.12</t>
  </si>
  <si>
    <t xml:space="preserve"> 2.8.13</t>
  </si>
  <si>
    <t xml:space="preserve"> 2.8.14</t>
  </si>
  <si>
    <t xml:space="preserve"> 2.8.15</t>
  </si>
  <si>
    <t xml:space="preserve"> 2.8.16</t>
  </si>
  <si>
    <t xml:space="preserve"> 2.8.17</t>
  </si>
  <si>
    <t xml:space="preserve"> 2.8.18</t>
  </si>
  <si>
    <t xml:space="preserve"> 2.8.19</t>
  </si>
  <si>
    <t xml:space="preserve"> 2.8.20</t>
  </si>
  <si>
    <t xml:space="preserve"> 2.8.21</t>
  </si>
  <si>
    <t>BRANŻA SANITARNA</t>
  </si>
  <si>
    <t>3.1.</t>
  </si>
  <si>
    <t xml:space="preserve"> 3.1.1</t>
  </si>
  <si>
    <t xml:space="preserve"> 3.1.2</t>
  </si>
  <si>
    <t xml:space="preserve"> 3.1.3</t>
  </si>
  <si>
    <t xml:space="preserve"> 3.1.4</t>
  </si>
  <si>
    <t xml:space="preserve"> 3.1.5</t>
  </si>
  <si>
    <t xml:space="preserve"> 3.1.6</t>
  </si>
  <si>
    <t xml:space="preserve"> 3.1.7</t>
  </si>
  <si>
    <t xml:space="preserve"> 3.1.8</t>
  </si>
  <si>
    <t xml:space="preserve"> 3.1.9</t>
  </si>
  <si>
    <t xml:space="preserve"> 3.1.10</t>
  </si>
  <si>
    <t xml:space="preserve"> 3.1.11</t>
  </si>
  <si>
    <t xml:space="preserve"> 3.1.12</t>
  </si>
  <si>
    <t xml:space="preserve"> 3.1.13</t>
  </si>
  <si>
    <t xml:space="preserve"> 3.1.14</t>
  </si>
  <si>
    <t xml:space="preserve"> 3.1.15</t>
  </si>
  <si>
    <t xml:space="preserve"> 3.1.16</t>
  </si>
  <si>
    <t>VAT 23%</t>
  </si>
  <si>
    <t>Zasilanie latarni sygnalizacyjnych</t>
  </si>
  <si>
    <t>Dostawa i montaż ławek parkowych</t>
  </si>
  <si>
    <t>Dostawa i montaż koszy na śmieci</t>
  </si>
  <si>
    <t>Dostawa i montaż stojaków na rowery</t>
  </si>
  <si>
    <t>Dostawa i montaż piłkochwytów</t>
  </si>
  <si>
    <t>Dostawa i montaż stołów i ławek integracyjnych</t>
  </si>
  <si>
    <t>Dostawa i montaż tablicy informacyjnej</t>
  </si>
  <si>
    <t>Dostawa i montaż tablicy dwustronnej, informacyjnej o programie unijnym</t>
  </si>
  <si>
    <t>Dostawa i montaż progu zwalniającego</t>
  </si>
  <si>
    <t>1.8.12</t>
  </si>
  <si>
    <t>Dostawa i montaż bramy otwieranej o szerokości 5,20 m wraz z demontażem ogrodzenia i przestawieniem istniejącej bramki</t>
  </si>
  <si>
    <t>Dostawa i montaż bramy rozsuwanej o szerokości 8,70 m wraz z drmontażem ogrodzenia</t>
  </si>
  <si>
    <t xml:space="preserve">Zabezpieczenie istniejących drzew i krzewów na czas realizacji robót </t>
  </si>
  <si>
    <t>kpl.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</si>
</sst>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_-* #,##0.0000\ &quot;zł&quot;_-;\-* #,##0.0000\ &quot;zł&quot;_-;_-* &quot;-&quot;??\ &quot;zł&quot;_-;_-@_-"/>
  </numFmts>
  <fonts count="21" x14ac:knownFonts="1"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theme="1"/>
      <name val="Calibri"/>
      <family val="2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8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16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</cellStyleXfs>
  <cellXfs count="159">
    <xf numFmtId="0" fontId="0" fillId="0" borderId="0" xfId="0"/>
    <xf numFmtId="44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3" fillId="0" borderId="15" xfId="1" applyFont="1" applyBorder="1" applyAlignment="1">
      <alignment horizontal="left" vertical="center" wrapText="1"/>
    </xf>
    <xf numFmtId="0" fontId="3" fillId="0" borderId="15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2" borderId="25" xfId="1" applyFont="1" applyFill="1" applyBorder="1" applyAlignment="1">
      <alignment vertical="center" wrapText="1"/>
    </xf>
    <xf numFmtId="0" fontId="3" fillId="3" borderId="19" xfId="1" applyFont="1" applyFill="1" applyBorder="1" applyAlignment="1">
      <alignment horizontal="center" vertical="center" wrapText="1"/>
    </xf>
    <xf numFmtId="0" fontId="3" fillId="3" borderId="20" xfId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/>
    </xf>
    <xf numFmtId="2" fontId="3" fillId="0" borderId="14" xfId="1" applyNumberFormat="1" applyFont="1" applyBorder="1" applyAlignment="1">
      <alignment horizontal="center" vertical="center"/>
    </xf>
    <xf numFmtId="2" fontId="3" fillId="3" borderId="18" xfId="1" applyNumberFormat="1" applyFont="1" applyFill="1" applyBorder="1" applyAlignment="1">
      <alignment horizontal="center" vertical="center" wrapText="1"/>
    </xf>
    <xf numFmtId="44" fontId="3" fillId="0" borderId="16" xfId="1" applyNumberFormat="1" applyFont="1" applyBorder="1" applyAlignment="1">
      <alignment horizontal="center" vertical="center" wrapText="1"/>
    </xf>
    <xf numFmtId="44" fontId="3" fillId="3" borderId="19" xfId="1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1" xfId="0" quotePrefix="1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44" fontId="3" fillId="2" borderId="1" xfId="1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4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44" fontId="4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44" fontId="15" fillId="0" borderId="1" xfId="0" applyNumberFormat="1" applyFont="1" applyBorder="1" applyAlignment="1">
      <alignment horizontal="center" vertical="center"/>
    </xf>
    <xf numFmtId="44" fontId="15" fillId="0" borderId="1" xfId="0" applyNumberFormat="1" applyFont="1" applyBorder="1" applyAlignment="1">
      <alignment vertical="center"/>
    </xf>
    <xf numFmtId="44" fontId="15" fillId="2" borderId="1" xfId="0" applyNumberFormat="1" applyFont="1" applyFill="1" applyBorder="1" applyAlignment="1">
      <alignment vertical="center"/>
    </xf>
    <xf numFmtId="44" fontId="14" fillId="0" borderId="0" xfId="0" applyNumberFormat="1" applyFont="1" applyAlignment="1">
      <alignment vertical="center"/>
    </xf>
    <xf numFmtId="0" fontId="14" fillId="0" borderId="0" xfId="0" applyFont="1"/>
    <xf numFmtId="0" fontId="3" fillId="2" borderId="1" xfId="0" applyFont="1" applyFill="1" applyBorder="1" applyAlignment="1">
      <alignment horizontal="left" vertical="top"/>
    </xf>
    <xf numFmtId="0" fontId="15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44" fontId="3" fillId="3" borderId="19" xfId="1" applyNumberFormat="1" applyFont="1" applyFill="1" applyBorder="1" applyAlignment="1">
      <alignment horizontal="center" vertical="center" wrapText="1"/>
    </xf>
    <xf numFmtId="44" fontId="3" fillId="2" borderId="1" xfId="1" applyNumberFormat="1" applyFont="1" applyFill="1" applyBorder="1" applyAlignment="1">
      <alignment horizontal="center" vertical="center" wrapText="1"/>
    </xf>
    <xf numFmtId="44" fontId="15" fillId="0" borderId="1" xfId="0" applyNumberFormat="1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44" fontId="16" fillId="2" borderId="1" xfId="0" applyNumberFormat="1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2" xfId="0" applyFont="1" applyBorder="1" applyAlignment="1">
      <alignment vertical="center" wrapText="1"/>
    </xf>
    <xf numFmtId="44" fontId="15" fillId="0" borderId="22" xfId="0" applyNumberFormat="1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3" xfId="0" applyFont="1" applyBorder="1" applyAlignment="1">
      <alignment vertical="center" wrapText="1"/>
    </xf>
    <xf numFmtId="44" fontId="15" fillId="0" borderId="23" xfId="0" applyNumberFormat="1" applyFont="1" applyBorder="1" applyAlignment="1">
      <alignment horizontal="center" vertical="center" wrapText="1"/>
    </xf>
    <xf numFmtId="44" fontId="15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2" fontId="3" fillId="0" borderId="0" xfId="0" applyNumberFormat="1" applyFont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" fontId="14" fillId="0" borderId="0" xfId="0" applyNumberFormat="1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justify" vertical="center" wrapText="1"/>
    </xf>
    <xf numFmtId="0" fontId="19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44" fontId="4" fillId="0" borderId="1" xfId="0" applyNumberFormat="1" applyFont="1" applyBorder="1" applyAlignment="1">
      <alignment horizontal="center" vertical="center"/>
    </xf>
    <xf numFmtId="44" fontId="4" fillId="0" borderId="7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2" fontId="15" fillId="0" borderId="0" xfId="0" applyNumberFormat="1" applyFont="1" applyAlignment="1">
      <alignment vertical="center"/>
    </xf>
    <xf numFmtId="44" fontId="8" fillId="2" borderId="10" xfId="1" applyNumberFormat="1" applyFont="1" applyFill="1" applyBorder="1" applyAlignment="1">
      <alignment horizontal="right" vertical="center" wrapText="1"/>
    </xf>
    <xf numFmtId="44" fontId="8" fillId="2" borderId="10" xfId="0" applyNumberFormat="1" applyFont="1" applyFill="1" applyBorder="1" applyAlignment="1">
      <alignment horizontal="right" vertical="center"/>
    </xf>
    <xf numFmtId="44" fontId="8" fillId="2" borderId="13" xfId="0" applyNumberFormat="1" applyFont="1" applyFill="1" applyBorder="1" applyAlignment="1">
      <alignment horizontal="right" vertical="center"/>
    </xf>
    <xf numFmtId="44" fontId="3" fillId="3" borderId="20" xfId="1" applyNumberFormat="1" applyFont="1" applyFill="1" applyBorder="1" applyAlignment="1">
      <alignment horizontal="center" vertical="center" wrapText="1"/>
    </xf>
    <xf numFmtId="0" fontId="4" fillId="2" borderId="4" xfId="0" applyFont="1" applyFill="1" applyBorder="1"/>
    <xf numFmtId="44" fontId="4" fillId="0" borderId="25" xfId="0" applyNumberFormat="1" applyFont="1" applyBorder="1" applyAlignment="1">
      <alignment vertical="center"/>
    </xf>
    <xf numFmtId="44" fontId="4" fillId="0" borderId="4" xfId="0" applyNumberFormat="1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44" fontId="4" fillId="0" borderId="8" xfId="0" applyNumberFormat="1" applyFont="1" applyBorder="1" applyAlignment="1">
      <alignment vertical="center"/>
    </xf>
    <xf numFmtId="2" fontId="3" fillId="2" borderId="5" xfId="1" applyNumberFormat="1" applyFont="1" applyFill="1" applyBorder="1" applyAlignment="1">
      <alignment horizontal="center" vertical="center" wrapText="1"/>
    </xf>
    <xf numFmtId="44" fontId="3" fillId="2" borderId="25" xfId="1" applyNumberFormat="1" applyFont="1" applyFill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/>
    </xf>
    <xf numFmtId="44" fontId="15" fillId="0" borderId="4" xfId="0" applyNumberFormat="1" applyFont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44" fontId="16" fillId="2" borderId="4" xfId="0" applyNumberFormat="1" applyFont="1" applyFill="1" applyBorder="1" applyAlignment="1">
      <alignment horizontal="center" vertical="center" wrapText="1"/>
    </xf>
    <xf numFmtId="16" fontId="15" fillId="0" borderId="5" xfId="0" applyNumberFormat="1" applyFont="1" applyBorder="1" applyAlignment="1">
      <alignment horizontal="center" vertical="center" wrapText="1"/>
    </xf>
    <xf numFmtId="16" fontId="15" fillId="0" borderId="28" xfId="0" applyNumberFormat="1" applyFont="1" applyBorder="1" applyAlignment="1">
      <alignment horizontal="center" vertical="center" wrapText="1"/>
    </xf>
    <xf numFmtId="16" fontId="15" fillId="0" borderId="24" xfId="0" applyNumberFormat="1" applyFont="1" applyBorder="1" applyAlignment="1">
      <alignment horizontal="center" vertical="center" wrapText="1"/>
    </xf>
    <xf numFmtId="44" fontId="15" fillId="0" borderId="25" xfId="0" applyNumberFormat="1" applyFont="1" applyBorder="1" applyAlignment="1">
      <alignment horizontal="center" vertical="center" wrapText="1"/>
    </xf>
    <xf numFmtId="16" fontId="15" fillId="0" borderId="30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4" fontId="1" fillId="0" borderId="4" xfId="0" applyNumberFormat="1" applyFont="1" applyBorder="1" applyAlignment="1">
      <alignment horizontal="center" vertical="center" wrapText="1"/>
    </xf>
    <xf numFmtId="0" fontId="19" fillId="0" borderId="7" xfId="0" applyFont="1" applyBorder="1" applyAlignment="1">
      <alignment vertical="center" wrapText="1"/>
    </xf>
    <xf numFmtId="44" fontId="15" fillId="0" borderId="4" xfId="0" applyNumberFormat="1" applyFont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44" fontId="15" fillId="2" borderId="4" xfId="0" applyNumberFormat="1" applyFont="1" applyFill="1" applyBorder="1" applyAlignment="1">
      <alignment horizontal="center" vertical="center"/>
    </xf>
    <xf numFmtId="44" fontId="15" fillId="0" borderId="29" xfId="0" applyNumberFormat="1" applyFont="1" applyBorder="1" applyAlignment="1">
      <alignment horizontal="center" vertical="center"/>
    </xf>
    <xf numFmtId="44" fontId="15" fillId="0" borderId="25" xfId="0" applyNumberFormat="1" applyFont="1" applyBorder="1" applyAlignment="1">
      <alignment horizontal="center" vertical="center"/>
    </xf>
    <xf numFmtId="44" fontId="0" fillId="0" borderId="0" xfId="0" applyNumberFormat="1"/>
    <xf numFmtId="0" fontId="0" fillId="0" borderId="0" xfId="0" applyAlignment="1">
      <alignment vertical="center"/>
    </xf>
    <xf numFmtId="44" fontId="14" fillId="0" borderId="0" xfId="0" applyNumberFormat="1" applyFont="1"/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4" fontId="1" fillId="0" borderId="7" xfId="0" applyNumberFormat="1" applyFont="1" applyBorder="1" applyAlignment="1">
      <alignment horizontal="center" vertical="center" wrapText="1"/>
    </xf>
    <xf numFmtId="44" fontId="1" fillId="0" borderId="8" xfId="0" applyNumberFormat="1" applyFont="1" applyBorder="1" applyAlignment="1">
      <alignment horizontal="center" vertical="center" wrapText="1"/>
    </xf>
    <xf numFmtId="165" fontId="0" fillId="0" borderId="0" xfId="0" applyNumberFormat="1" applyAlignment="1">
      <alignment vertical="center"/>
    </xf>
    <xf numFmtId="49" fontId="9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2" fontId="4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44" fontId="15" fillId="0" borderId="29" xfId="0" applyNumberFormat="1" applyFont="1" applyBorder="1" applyAlignment="1">
      <alignment horizontal="center" vertical="center" wrapText="1"/>
    </xf>
    <xf numFmtId="44" fontId="16" fillId="0" borderId="0" xfId="0" applyNumberFormat="1" applyFont="1" applyAlignment="1">
      <alignment horizontal="right" vertical="center"/>
    </xf>
    <xf numFmtId="44" fontId="16" fillId="0" borderId="0" xfId="0" applyNumberFormat="1" applyFont="1"/>
    <xf numFmtId="44" fontId="0" fillId="0" borderId="0" xfId="0" applyNumberFormat="1" applyAlignment="1">
      <alignment horizontal="center" vertical="center"/>
    </xf>
    <xf numFmtId="44" fontId="15" fillId="0" borderId="0" xfId="0" applyNumberFormat="1" applyFont="1" applyAlignment="1">
      <alignment vertical="center"/>
    </xf>
    <xf numFmtId="0" fontId="4" fillId="2" borderId="11" xfId="0" applyFont="1" applyFill="1" applyBorder="1" applyAlignment="1">
      <alignment horizontal="right" vertical="center"/>
    </xf>
    <xf numFmtId="0" fontId="4" fillId="2" borderId="12" xfId="0" applyFont="1" applyFill="1" applyBorder="1" applyAlignment="1">
      <alignment horizontal="right" vertical="center"/>
    </xf>
    <xf numFmtId="0" fontId="4" fillId="2" borderId="13" xfId="0" applyFont="1" applyFill="1" applyBorder="1" applyAlignment="1">
      <alignment horizontal="right" vertical="center"/>
    </xf>
    <xf numFmtId="0" fontId="4" fillId="2" borderId="11" xfId="0" applyFont="1" applyFill="1" applyBorder="1" applyAlignment="1">
      <alignment horizontal="right" vertical="center" wrapText="1"/>
    </xf>
    <xf numFmtId="0" fontId="4" fillId="2" borderId="12" xfId="0" applyFont="1" applyFill="1" applyBorder="1" applyAlignment="1">
      <alignment horizontal="right" vertical="center" wrapText="1"/>
    </xf>
    <xf numFmtId="0" fontId="4" fillId="2" borderId="13" xfId="0" applyFont="1" applyFill="1" applyBorder="1" applyAlignment="1">
      <alignment horizontal="right" vertical="center" wrapText="1"/>
    </xf>
    <xf numFmtId="0" fontId="2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3" borderId="26" xfId="1" applyFont="1" applyFill="1" applyBorder="1" applyAlignment="1">
      <alignment horizontal="center" vertical="center" wrapText="1"/>
    </xf>
    <xf numFmtId="0" fontId="3" fillId="3" borderId="27" xfId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2" borderId="10" xfId="0" applyFont="1" applyFill="1" applyBorder="1" applyAlignment="1">
      <alignment horizontal="right" vertical="center" wrapText="1"/>
    </xf>
  </cellXfs>
  <cellStyles count="5">
    <cellStyle name="Normalny" xfId="0" builtinId="0"/>
    <cellStyle name="Normalny 2 2" xfId="4" xr:uid="{9DF227F8-5C8B-4A60-8D55-8E54DED28306}"/>
    <cellStyle name="Normalny 3" xfId="3" xr:uid="{91D4BF1F-6440-44B3-B946-512169A05277}"/>
    <cellStyle name="Normalny 4" xfId="1" xr:uid="{604C7AD0-977B-4CEB-8674-C348B7986720}"/>
    <cellStyle name="Normalny 5" xfId="2" xr:uid="{C0B03A54-6E46-426D-BDF5-3C362B6B59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7B434-6CC9-4A7C-940B-D011C8B771B0}">
  <dimension ref="A1:N148"/>
  <sheetViews>
    <sheetView tabSelected="1" view="pageBreakPreview" topLeftCell="A124" zoomScale="82" zoomScaleNormal="82" zoomScaleSheetLayoutView="82" workbookViewId="0">
      <selection activeCell="M12" sqref="M12"/>
    </sheetView>
  </sheetViews>
  <sheetFormatPr defaultRowHeight="15" x14ac:dyDescent="0.25"/>
  <cols>
    <col min="1" max="1" width="3.42578125" customWidth="1"/>
    <col min="2" max="2" width="8.28515625" style="84" customWidth="1"/>
    <col min="3" max="3" width="9.140625" style="38"/>
    <col min="4" max="4" width="39.7109375" style="56" customWidth="1"/>
    <col min="5" max="5" width="7.5703125" style="48" customWidth="1"/>
    <col min="6" max="6" width="8.42578125" style="99" customWidth="1"/>
    <col min="7" max="7" width="14.42578125" style="55" customWidth="1"/>
    <col min="8" max="8" width="17.7109375" style="56" customWidth="1"/>
    <col min="9" max="9" width="16" customWidth="1"/>
    <col min="10" max="10" width="14.5703125" customWidth="1"/>
    <col min="11" max="11" width="14.140625" bestFit="1" customWidth="1"/>
    <col min="13" max="13" width="13.140625" customWidth="1"/>
  </cols>
  <sheetData>
    <row r="1" spans="1:9" x14ac:dyDescent="0.25">
      <c r="A1" s="2"/>
      <c r="B1" s="139"/>
      <c r="C1" s="140"/>
      <c r="D1" s="9"/>
      <c r="E1" s="8"/>
      <c r="F1" s="8"/>
      <c r="G1" s="46"/>
      <c r="H1" s="47"/>
    </row>
    <row r="2" spans="1:9" ht="20.25" x14ac:dyDescent="0.3">
      <c r="A2" s="2"/>
      <c r="B2" s="152" t="s">
        <v>45</v>
      </c>
      <c r="C2" s="152"/>
      <c r="D2" s="152"/>
      <c r="E2" s="152"/>
      <c r="F2" s="152"/>
      <c r="G2" s="152"/>
      <c r="H2" s="152"/>
    </row>
    <row r="3" spans="1:9" x14ac:dyDescent="0.25">
      <c r="A3" s="2"/>
      <c r="B3" s="80"/>
      <c r="C3" s="35"/>
      <c r="D3" s="74"/>
      <c r="E3" s="7"/>
      <c r="F3" s="7"/>
      <c r="G3" s="49"/>
      <c r="H3" s="7"/>
    </row>
    <row r="4" spans="1:9" ht="18.75" x14ac:dyDescent="0.3">
      <c r="A4" s="2"/>
      <c r="B4" s="153" t="s">
        <v>22</v>
      </c>
      <c r="C4" s="153"/>
      <c r="D4" s="153"/>
      <c r="E4" s="153"/>
      <c r="F4" s="153"/>
      <c r="G4" s="153"/>
      <c r="H4" s="153"/>
    </row>
    <row r="5" spans="1:9" ht="15.75" thickBot="1" x14ac:dyDescent="0.3">
      <c r="A5" s="2"/>
      <c r="B5" s="81"/>
      <c r="C5" s="36"/>
      <c r="D5" s="75"/>
      <c r="E5" s="93"/>
      <c r="F5" s="93"/>
      <c r="G5" s="50"/>
      <c r="H5" s="51"/>
    </row>
    <row r="6" spans="1:9" ht="39" thickBot="1" x14ac:dyDescent="0.3">
      <c r="A6" s="3"/>
      <c r="B6" s="17" t="s">
        <v>46</v>
      </c>
      <c r="C6" s="37" t="s">
        <v>47</v>
      </c>
      <c r="D6" s="4" t="s">
        <v>57</v>
      </c>
      <c r="E6" s="5" t="s">
        <v>48</v>
      </c>
      <c r="F6" s="5" t="s">
        <v>49</v>
      </c>
      <c r="G6" s="19" t="s">
        <v>50</v>
      </c>
      <c r="H6" s="6" t="s">
        <v>51</v>
      </c>
    </row>
    <row r="7" spans="1:9" ht="15" customHeight="1" x14ac:dyDescent="0.25">
      <c r="A7" s="2"/>
      <c r="B7" s="18" t="s">
        <v>52</v>
      </c>
      <c r="C7" s="154" t="s">
        <v>152</v>
      </c>
      <c r="D7" s="155"/>
      <c r="E7" s="13"/>
      <c r="F7" s="13"/>
      <c r="G7" s="20"/>
      <c r="H7" s="14"/>
    </row>
    <row r="8" spans="1:9" ht="27.75" customHeight="1" x14ac:dyDescent="0.25">
      <c r="A8" s="2"/>
      <c r="B8" s="110" t="s">
        <v>153</v>
      </c>
      <c r="C8" s="44" t="s">
        <v>217</v>
      </c>
      <c r="D8" s="39" t="s">
        <v>218</v>
      </c>
      <c r="E8" s="40"/>
      <c r="F8" s="40"/>
      <c r="G8" s="41"/>
      <c r="H8" s="12"/>
    </row>
    <row r="9" spans="1:9" ht="25.5" x14ac:dyDescent="0.25">
      <c r="B9" s="112" t="s">
        <v>96</v>
      </c>
      <c r="C9" s="32" t="s">
        <v>97</v>
      </c>
      <c r="D9" s="11" t="s">
        <v>98</v>
      </c>
      <c r="E9" s="21" t="s">
        <v>99</v>
      </c>
      <c r="F9" s="21">
        <v>0.52700000000000002</v>
      </c>
      <c r="G9" s="52"/>
      <c r="H9" s="124">
        <f>G9*F9</f>
        <v>0</v>
      </c>
    </row>
    <row r="10" spans="1:9" ht="25.5" x14ac:dyDescent="0.25">
      <c r="B10" s="112" t="s">
        <v>154</v>
      </c>
      <c r="C10" s="32" t="s">
        <v>102</v>
      </c>
      <c r="D10" s="11" t="s">
        <v>103</v>
      </c>
      <c r="E10" s="21" t="s">
        <v>150</v>
      </c>
      <c r="F10" s="22">
        <v>279.85000000000002</v>
      </c>
      <c r="G10" s="53"/>
      <c r="H10" s="124">
        <f t="shared" ref="H10:H58" si="0">G10*F10</f>
        <v>0</v>
      </c>
    </row>
    <row r="11" spans="1:9" ht="25.5" x14ac:dyDescent="0.25">
      <c r="B11" s="112" t="s">
        <v>155</v>
      </c>
      <c r="C11" s="32" t="s">
        <v>104</v>
      </c>
      <c r="D11" s="11" t="s">
        <v>105</v>
      </c>
      <c r="E11" s="21" t="s">
        <v>150</v>
      </c>
      <c r="F11" s="22">
        <v>279.85000000000002</v>
      </c>
      <c r="G11" s="53"/>
      <c r="H11" s="124">
        <f t="shared" si="0"/>
        <v>0</v>
      </c>
    </row>
    <row r="12" spans="1:9" ht="25.5" x14ac:dyDescent="0.25">
      <c r="B12" s="112" t="s">
        <v>156</v>
      </c>
      <c r="C12" s="32" t="s">
        <v>106</v>
      </c>
      <c r="D12" s="11" t="s">
        <v>107</v>
      </c>
      <c r="E12" s="21" t="s">
        <v>0</v>
      </c>
      <c r="F12" s="22">
        <v>278</v>
      </c>
      <c r="G12" s="53"/>
      <c r="H12" s="124">
        <f t="shared" si="0"/>
        <v>0</v>
      </c>
    </row>
    <row r="13" spans="1:9" ht="25.5" x14ac:dyDescent="0.25">
      <c r="B13" s="112" t="s">
        <v>157</v>
      </c>
      <c r="C13" s="32" t="s">
        <v>100</v>
      </c>
      <c r="D13" s="11" t="s">
        <v>388</v>
      </c>
      <c r="E13" s="21" t="s">
        <v>389</v>
      </c>
      <c r="F13" s="21">
        <v>1</v>
      </c>
      <c r="G13" s="53"/>
      <c r="H13" s="124">
        <f t="shared" si="0"/>
        <v>0</v>
      </c>
      <c r="I13" s="129"/>
    </row>
    <row r="14" spans="1:9" x14ac:dyDescent="0.25">
      <c r="B14" s="125" t="s">
        <v>158</v>
      </c>
      <c r="C14" s="43" t="s">
        <v>219</v>
      </c>
      <c r="D14" s="16" t="s">
        <v>220</v>
      </c>
      <c r="E14" s="31"/>
      <c r="F14" s="42"/>
      <c r="G14" s="54"/>
      <c r="H14" s="126"/>
    </row>
    <row r="15" spans="1:9" ht="38.25" x14ac:dyDescent="0.25">
      <c r="B15" s="112" t="s">
        <v>159</v>
      </c>
      <c r="C15" s="32" t="s">
        <v>108</v>
      </c>
      <c r="D15" s="11" t="s">
        <v>109</v>
      </c>
      <c r="E15" s="21" t="s">
        <v>151</v>
      </c>
      <c r="F15" s="23">
        <v>766.67</v>
      </c>
      <c r="G15" s="53"/>
      <c r="H15" s="124">
        <f t="shared" si="0"/>
        <v>0</v>
      </c>
    </row>
    <row r="16" spans="1:9" ht="51" x14ac:dyDescent="0.25">
      <c r="B16" s="112" t="s">
        <v>170</v>
      </c>
      <c r="C16" s="32" t="s">
        <v>110</v>
      </c>
      <c r="D16" s="11" t="s">
        <v>111</v>
      </c>
      <c r="E16" s="21" t="s">
        <v>151</v>
      </c>
      <c r="F16" s="23">
        <v>400.82</v>
      </c>
      <c r="G16" s="53"/>
      <c r="H16" s="124">
        <f t="shared" si="0"/>
        <v>0</v>
      </c>
    </row>
    <row r="17" spans="2:8" ht="38.25" x14ac:dyDescent="0.25">
      <c r="B17" s="112" t="s">
        <v>171</v>
      </c>
      <c r="C17" s="32" t="s">
        <v>112</v>
      </c>
      <c r="D17" s="11" t="s">
        <v>113</v>
      </c>
      <c r="E17" s="21" t="s">
        <v>150</v>
      </c>
      <c r="F17" s="23">
        <v>1320</v>
      </c>
      <c r="G17" s="53"/>
      <c r="H17" s="127">
        <f t="shared" si="0"/>
        <v>0</v>
      </c>
    </row>
    <row r="18" spans="2:8" x14ac:dyDescent="0.25">
      <c r="B18" s="125" t="s">
        <v>160</v>
      </c>
      <c r="C18" s="43" t="s">
        <v>221</v>
      </c>
      <c r="D18" s="57" t="s">
        <v>222</v>
      </c>
      <c r="E18" s="31"/>
      <c r="F18" s="42"/>
      <c r="G18" s="54"/>
      <c r="H18" s="126"/>
    </row>
    <row r="19" spans="2:8" ht="114.75" x14ac:dyDescent="0.25">
      <c r="B19" s="112" t="s">
        <v>161</v>
      </c>
      <c r="C19" s="32" t="s">
        <v>114</v>
      </c>
      <c r="D19" s="11" t="s">
        <v>162</v>
      </c>
      <c r="E19" s="21" t="s">
        <v>150</v>
      </c>
      <c r="F19" s="24">
        <v>2360.66</v>
      </c>
      <c r="G19" s="53"/>
      <c r="H19" s="128">
        <f t="shared" si="0"/>
        <v>0</v>
      </c>
    </row>
    <row r="20" spans="2:8" ht="38.25" x14ac:dyDescent="0.25">
      <c r="B20" s="112" t="s">
        <v>165</v>
      </c>
      <c r="C20" s="32" t="s">
        <v>115</v>
      </c>
      <c r="D20" s="10" t="s">
        <v>116</v>
      </c>
      <c r="E20" s="21" t="s">
        <v>150</v>
      </c>
      <c r="F20" s="24">
        <v>1546.58</v>
      </c>
      <c r="G20" s="53"/>
      <c r="H20" s="124">
        <f t="shared" si="0"/>
        <v>0</v>
      </c>
    </row>
    <row r="21" spans="2:8" ht="102" x14ac:dyDescent="0.25">
      <c r="B21" s="112" t="s">
        <v>166</v>
      </c>
      <c r="C21" s="32" t="s">
        <v>117</v>
      </c>
      <c r="D21" s="10" t="s">
        <v>163</v>
      </c>
      <c r="E21" s="21" t="s">
        <v>150</v>
      </c>
      <c r="F21" s="25">
        <v>560.28</v>
      </c>
      <c r="G21" s="53"/>
      <c r="H21" s="124">
        <f t="shared" si="0"/>
        <v>0</v>
      </c>
    </row>
    <row r="22" spans="2:8" ht="38.25" x14ac:dyDescent="0.25">
      <c r="B22" s="112" t="s">
        <v>167</v>
      </c>
      <c r="C22" s="32" t="s">
        <v>118</v>
      </c>
      <c r="D22" s="10" t="s">
        <v>119</v>
      </c>
      <c r="E22" s="21" t="s">
        <v>150</v>
      </c>
      <c r="F22" s="25">
        <v>1546.58</v>
      </c>
      <c r="G22" s="53"/>
      <c r="H22" s="124">
        <f t="shared" si="0"/>
        <v>0</v>
      </c>
    </row>
    <row r="23" spans="2:8" ht="102" x14ac:dyDescent="0.25">
      <c r="B23" s="112" t="s">
        <v>168</v>
      </c>
      <c r="C23" s="32" t="s">
        <v>120</v>
      </c>
      <c r="D23" s="10" t="s">
        <v>164</v>
      </c>
      <c r="E23" s="21" t="s">
        <v>150</v>
      </c>
      <c r="F23" s="24">
        <v>520.13</v>
      </c>
      <c r="G23" s="53"/>
      <c r="H23" s="124">
        <f t="shared" si="0"/>
        <v>0</v>
      </c>
    </row>
    <row r="24" spans="2:8" ht="25.5" x14ac:dyDescent="0.25">
      <c r="B24" s="112" t="s">
        <v>169</v>
      </c>
      <c r="C24" s="32" t="s">
        <v>121</v>
      </c>
      <c r="D24" s="10" t="s">
        <v>122</v>
      </c>
      <c r="E24" s="21" t="s">
        <v>3</v>
      </c>
      <c r="F24" s="24">
        <v>220.45</v>
      </c>
      <c r="G24" s="53"/>
      <c r="H24" s="124">
        <f t="shared" si="0"/>
        <v>0</v>
      </c>
    </row>
    <row r="25" spans="2:8" x14ac:dyDescent="0.25">
      <c r="B25" s="125" t="s">
        <v>172</v>
      </c>
      <c r="C25" s="33" t="s">
        <v>213</v>
      </c>
      <c r="D25" s="15" t="s">
        <v>212</v>
      </c>
      <c r="E25" s="31"/>
      <c r="F25" s="26"/>
      <c r="G25" s="54"/>
      <c r="H25" s="126"/>
    </row>
    <row r="26" spans="2:8" ht="25.5" x14ac:dyDescent="0.25">
      <c r="B26" s="112" t="s">
        <v>173</v>
      </c>
      <c r="C26" s="32" t="s">
        <v>123</v>
      </c>
      <c r="D26" s="10" t="s">
        <v>124</v>
      </c>
      <c r="E26" s="21" t="s">
        <v>150</v>
      </c>
      <c r="F26" s="27">
        <v>1546.58</v>
      </c>
      <c r="G26" s="53"/>
      <c r="H26" s="124">
        <f t="shared" si="0"/>
        <v>0</v>
      </c>
    </row>
    <row r="27" spans="2:8" ht="25.5" x14ac:dyDescent="0.25">
      <c r="B27" s="112" t="s">
        <v>174</v>
      </c>
      <c r="C27" s="32" t="s">
        <v>125</v>
      </c>
      <c r="D27" s="10" t="s">
        <v>126</v>
      </c>
      <c r="E27" s="21" t="s">
        <v>150</v>
      </c>
      <c r="F27" s="27">
        <v>1546.58</v>
      </c>
      <c r="G27" s="53"/>
      <c r="H27" s="127">
        <f t="shared" si="0"/>
        <v>0</v>
      </c>
    </row>
    <row r="28" spans="2:8" ht="25.5" x14ac:dyDescent="0.25">
      <c r="B28" s="125" t="s">
        <v>175</v>
      </c>
      <c r="C28" s="33" t="s">
        <v>211</v>
      </c>
      <c r="D28" s="15" t="s">
        <v>210</v>
      </c>
      <c r="E28" s="31"/>
      <c r="F28" s="26"/>
      <c r="G28" s="54"/>
      <c r="H28" s="126"/>
    </row>
    <row r="29" spans="2:8" ht="25.5" x14ac:dyDescent="0.25">
      <c r="B29" s="112" t="s">
        <v>176</v>
      </c>
      <c r="C29" s="32" t="s">
        <v>127</v>
      </c>
      <c r="D29" s="10" t="s">
        <v>128</v>
      </c>
      <c r="E29" s="21" t="s">
        <v>150</v>
      </c>
      <c r="F29" s="24">
        <v>1573.23</v>
      </c>
      <c r="G29" s="53"/>
      <c r="H29" s="128">
        <f t="shared" si="0"/>
        <v>0</v>
      </c>
    </row>
    <row r="30" spans="2:8" ht="38.25" x14ac:dyDescent="0.25">
      <c r="B30" s="112" t="s">
        <v>177</v>
      </c>
      <c r="C30" s="32" t="s">
        <v>127</v>
      </c>
      <c r="D30" s="10" t="s">
        <v>129</v>
      </c>
      <c r="E30" s="21" t="s">
        <v>150</v>
      </c>
      <c r="F30" s="27">
        <v>1573.23</v>
      </c>
      <c r="G30" s="53"/>
      <c r="H30" s="127">
        <f t="shared" si="0"/>
        <v>0</v>
      </c>
    </row>
    <row r="31" spans="2:8" ht="25.5" x14ac:dyDescent="0.25">
      <c r="B31" s="125" t="s">
        <v>178</v>
      </c>
      <c r="C31" s="33" t="s">
        <v>223</v>
      </c>
      <c r="D31" s="15" t="s">
        <v>209</v>
      </c>
      <c r="E31" s="26"/>
      <c r="F31" s="26"/>
      <c r="G31" s="54"/>
      <c r="H31" s="126"/>
    </row>
    <row r="32" spans="2:8" ht="51" x14ac:dyDescent="0.25">
      <c r="B32" s="112" t="s">
        <v>180</v>
      </c>
      <c r="C32" s="32" t="s">
        <v>130</v>
      </c>
      <c r="D32" s="10" t="s">
        <v>131</v>
      </c>
      <c r="E32" s="29" t="s">
        <v>150</v>
      </c>
      <c r="F32" s="24">
        <v>35.75</v>
      </c>
      <c r="G32" s="53"/>
      <c r="H32" s="128">
        <f t="shared" si="0"/>
        <v>0</v>
      </c>
    </row>
    <row r="33" spans="2:13" ht="51" x14ac:dyDescent="0.25">
      <c r="B33" s="112" t="s">
        <v>181</v>
      </c>
      <c r="C33" s="32" t="s">
        <v>132</v>
      </c>
      <c r="D33" s="10" t="s">
        <v>133</v>
      </c>
      <c r="E33" s="29" t="s">
        <v>150</v>
      </c>
      <c r="F33" s="28">
        <v>52.18</v>
      </c>
      <c r="G33" s="53"/>
      <c r="H33" s="124">
        <f t="shared" si="0"/>
        <v>0</v>
      </c>
    </row>
    <row r="34" spans="2:13" ht="38.25" x14ac:dyDescent="0.25">
      <c r="B34" s="112" t="s">
        <v>182</v>
      </c>
      <c r="C34" s="32" t="s">
        <v>134</v>
      </c>
      <c r="D34" s="10" t="s">
        <v>135</v>
      </c>
      <c r="E34" s="29" t="s">
        <v>150</v>
      </c>
      <c r="F34" s="28">
        <v>29</v>
      </c>
      <c r="G34" s="53"/>
      <c r="H34" s="124">
        <f t="shared" si="0"/>
        <v>0</v>
      </c>
    </row>
    <row r="35" spans="2:13" ht="38.25" x14ac:dyDescent="0.25">
      <c r="B35" s="112" t="s">
        <v>183</v>
      </c>
      <c r="C35" s="32" t="s">
        <v>136</v>
      </c>
      <c r="D35" s="10" t="s">
        <v>137</v>
      </c>
      <c r="E35" s="30" t="s">
        <v>101</v>
      </c>
      <c r="F35" s="24">
        <v>49</v>
      </c>
      <c r="G35" s="53"/>
      <c r="H35" s="124">
        <f t="shared" si="0"/>
        <v>0</v>
      </c>
    </row>
    <row r="36" spans="2:13" ht="38.25" x14ac:dyDescent="0.25">
      <c r="B36" s="112" t="s">
        <v>184</v>
      </c>
      <c r="C36" s="32" t="s">
        <v>138</v>
      </c>
      <c r="D36" s="10" t="s">
        <v>139</v>
      </c>
      <c r="E36" s="21" t="s">
        <v>101</v>
      </c>
      <c r="F36" s="24">
        <v>60</v>
      </c>
      <c r="G36" s="53"/>
      <c r="H36" s="127">
        <f t="shared" si="0"/>
        <v>0</v>
      </c>
    </row>
    <row r="37" spans="2:13" x14ac:dyDescent="0.25">
      <c r="B37" s="125" t="s">
        <v>179</v>
      </c>
      <c r="C37" s="33" t="s">
        <v>215</v>
      </c>
      <c r="D37" s="15" t="s">
        <v>214</v>
      </c>
      <c r="E37" s="26"/>
      <c r="F37" s="26"/>
      <c r="G37" s="54"/>
      <c r="H37" s="126"/>
    </row>
    <row r="38" spans="2:13" ht="38.25" x14ac:dyDescent="0.25">
      <c r="B38" s="112" t="s">
        <v>185</v>
      </c>
      <c r="C38" s="32" t="s">
        <v>140</v>
      </c>
      <c r="D38" s="10" t="s">
        <v>141</v>
      </c>
      <c r="E38" s="21" t="s">
        <v>0</v>
      </c>
      <c r="F38" s="24">
        <v>327</v>
      </c>
      <c r="G38" s="53"/>
      <c r="H38" s="128">
        <f t="shared" si="0"/>
        <v>0</v>
      </c>
    </row>
    <row r="39" spans="2:13" ht="38.25" x14ac:dyDescent="0.25">
      <c r="B39" s="112" t="s">
        <v>186</v>
      </c>
      <c r="C39" s="32" t="s">
        <v>140</v>
      </c>
      <c r="D39" s="10" t="s">
        <v>142</v>
      </c>
      <c r="E39" s="21" t="s">
        <v>0</v>
      </c>
      <c r="F39" s="24">
        <v>41</v>
      </c>
      <c r="G39" s="53"/>
      <c r="H39" s="124">
        <f t="shared" si="0"/>
        <v>0</v>
      </c>
    </row>
    <row r="40" spans="2:13" ht="38.25" x14ac:dyDescent="0.25">
      <c r="B40" s="112" t="s">
        <v>187</v>
      </c>
      <c r="C40" s="32" t="s">
        <v>140</v>
      </c>
      <c r="D40" s="10" t="s">
        <v>143</v>
      </c>
      <c r="E40" s="21" t="s">
        <v>0</v>
      </c>
      <c r="F40" s="24">
        <v>10</v>
      </c>
      <c r="G40" s="53"/>
      <c r="H40" s="124">
        <f t="shared" si="0"/>
        <v>0</v>
      </c>
    </row>
    <row r="41" spans="2:13" ht="89.25" x14ac:dyDescent="0.25">
      <c r="B41" s="112" t="s">
        <v>188</v>
      </c>
      <c r="C41" s="32" t="s">
        <v>144</v>
      </c>
      <c r="D41" s="10" t="s">
        <v>189</v>
      </c>
      <c r="E41" s="21" t="s">
        <v>150</v>
      </c>
      <c r="F41" s="24">
        <v>763.58</v>
      </c>
      <c r="G41" s="53"/>
      <c r="H41" s="124">
        <f t="shared" si="0"/>
        <v>0</v>
      </c>
    </row>
    <row r="42" spans="2:13" ht="89.25" x14ac:dyDescent="0.25">
      <c r="B42" s="112" t="s">
        <v>191</v>
      </c>
      <c r="C42" s="32" t="s">
        <v>144</v>
      </c>
      <c r="D42" s="10" t="s">
        <v>190</v>
      </c>
      <c r="E42" s="21" t="s">
        <v>150</v>
      </c>
      <c r="F42" s="24">
        <v>10.35</v>
      </c>
      <c r="G42" s="53"/>
      <c r="H42" s="124">
        <f t="shared" si="0"/>
        <v>0</v>
      </c>
    </row>
    <row r="43" spans="2:13" ht="38.25" x14ac:dyDescent="0.25">
      <c r="B43" s="112" t="s">
        <v>192</v>
      </c>
      <c r="C43" s="32" t="s">
        <v>19</v>
      </c>
      <c r="D43" s="10" t="s">
        <v>145</v>
      </c>
      <c r="E43" s="21" t="s">
        <v>0</v>
      </c>
      <c r="F43" s="24">
        <v>91</v>
      </c>
      <c r="G43" s="53"/>
      <c r="H43" s="124">
        <f t="shared" si="0"/>
        <v>0</v>
      </c>
      <c r="I43" s="130"/>
      <c r="M43" s="145"/>
    </row>
    <row r="44" spans="2:13" ht="25.5" x14ac:dyDescent="0.25">
      <c r="B44" s="112" t="s">
        <v>193</v>
      </c>
      <c r="C44" s="32" t="s">
        <v>19</v>
      </c>
      <c r="D44" s="10" t="s">
        <v>195</v>
      </c>
      <c r="E44" s="21" t="s">
        <v>0</v>
      </c>
      <c r="F44" s="24">
        <v>144</v>
      </c>
      <c r="G44" s="53"/>
      <c r="H44" s="124">
        <f t="shared" si="0"/>
        <v>0</v>
      </c>
      <c r="I44" s="130"/>
      <c r="M44" s="145"/>
    </row>
    <row r="45" spans="2:13" ht="51" x14ac:dyDescent="0.25">
      <c r="B45" s="112" t="s">
        <v>194</v>
      </c>
      <c r="C45" s="32" t="s">
        <v>146</v>
      </c>
      <c r="D45" s="11" t="s">
        <v>147</v>
      </c>
      <c r="E45" s="21" t="s">
        <v>0</v>
      </c>
      <c r="F45" s="24">
        <v>1207</v>
      </c>
      <c r="G45" s="53"/>
      <c r="H45" s="127">
        <f t="shared" si="0"/>
        <v>0</v>
      </c>
    </row>
    <row r="46" spans="2:13" x14ac:dyDescent="0.25">
      <c r="B46" s="125" t="s">
        <v>196</v>
      </c>
      <c r="C46" s="34" t="s">
        <v>216</v>
      </c>
      <c r="D46" s="15" t="s">
        <v>224</v>
      </c>
      <c r="E46" s="26"/>
      <c r="F46" s="26"/>
      <c r="G46" s="54"/>
      <c r="H46" s="126"/>
    </row>
    <row r="47" spans="2:13" ht="22.5" x14ac:dyDescent="0.25">
      <c r="B47" s="112" t="s">
        <v>197</v>
      </c>
      <c r="C47" s="137" t="s">
        <v>19</v>
      </c>
      <c r="D47" s="138" t="s">
        <v>377</v>
      </c>
      <c r="E47" s="21" t="s">
        <v>4</v>
      </c>
      <c r="F47" s="24">
        <v>28</v>
      </c>
      <c r="G47" s="53"/>
      <c r="H47" s="128">
        <f t="shared" si="0"/>
        <v>0</v>
      </c>
    </row>
    <row r="48" spans="2:13" ht="22.5" x14ac:dyDescent="0.25">
      <c r="B48" s="112" t="s">
        <v>198</v>
      </c>
      <c r="C48" s="137" t="s">
        <v>19</v>
      </c>
      <c r="D48" s="138" t="s">
        <v>378</v>
      </c>
      <c r="E48" s="21" t="s">
        <v>4</v>
      </c>
      <c r="F48" s="24">
        <v>28</v>
      </c>
      <c r="G48" s="53"/>
      <c r="H48" s="124">
        <f t="shared" si="0"/>
        <v>0</v>
      </c>
    </row>
    <row r="49" spans="2:13" ht="22.5" x14ac:dyDescent="0.25">
      <c r="B49" s="112" t="s">
        <v>199</v>
      </c>
      <c r="C49" s="137" t="s">
        <v>19</v>
      </c>
      <c r="D49" s="138" t="s">
        <v>379</v>
      </c>
      <c r="E49" s="21" t="s">
        <v>4</v>
      </c>
      <c r="F49" s="24">
        <v>9</v>
      </c>
      <c r="G49" s="53"/>
      <c r="H49" s="124">
        <f t="shared" si="0"/>
        <v>0</v>
      </c>
    </row>
    <row r="50" spans="2:13" ht="22.5" x14ac:dyDescent="0.25">
      <c r="B50" s="112" t="s">
        <v>200</v>
      </c>
      <c r="C50" s="137" t="s">
        <v>19</v>
      </c>
      <c r="D50" s="138" t="s">
        <v>380</v>
      </c>
      <c r="E50" s="21" t="s">
        <v>0</v>
      </c>
      <c r="F50" s="24">
        <v>50</v>
      </c>
      <c r="G50" s="53"/>
      <c r="H50" s="124">
        <f t="shared" si="0"/>
        <v>0</v>
      </c>
    </row>
    <row r="51" spans="2:13" ht="22.5" x14ac:dyDescent="0.25">
      <c r="B51" s="112" t="s">
        <v>201</v>
      </c>
      <c r="C51" s="137" t="s">
        <v>19</v>
      </c>
      <c r="D51" s="138" t="s">
        <v>381</v>
      </c>
      <c r="E51" s="21" t="s">
        <v>4</v>
      </c>
      <c r="F51" s="24">
        <v>2</v>
      </c>
      <c r="G51" s="53"/>
      <c r="H51" s="124">
        <f t="shared" si="0"/>
        <v>0</v>
      </c>
      <c r="I51" s="130"/>
      <c r="M51" s="145"/>
    </row>
    <row r="52" spans="2:13" ht="22.5" x14ac:dyDescent="0.25">
      <c r="B52" s="112" t="s">
        <v>202</v>
      </c>
      <c r="C52" s="137" t="s">
        <v>19</v>
      </c>
      <c r="D52" s="138" t="s">
        <v>148</v>
      </c>
      <c r="E52" s="21" t="s">
        <v>4</v>
      </c>
      <c r="F52" s="24">
        <v>2</v>
      </c>
      <c r="G52" s="53"/>
      <c r="H52" s="124">
        <f t="shared" si="0"/>
        <v>0</v>
      </c>
    </row>
    <row r="53" spans="2:13" ht="22.5" x14ac:dyDescent="0.25">
      <c r="B53" s="112" t="s">
        <v>203</v>
      </c>
      <c r="C53" s="137" t="s">
        <v>19</v>
      </c>
      <c r="D53" s="138" t="s">
        <v>149</v>
      </c>
      <c r="E53" s="21" t="s">
        <v>4</v>
      </c>
      <c r="F53" s="24">
        <v>2</v>
      </c>
      <c r="G53" s="53"/>
      <c r="H53" s="124">
        <f t="shared" si="0"/>
        <v>0</v>
      </c>
    </row>
    <row r="54" spans="2:13" ht="22.5" x14ac:dyDescent="0.25">
      <c r="B54" s="112" t="s">
        <v>204</v>
      </c>
      <c r="C54" s="137" t="s">
        <v>19</v>
      </c>
      <c r="D54" s="138" t="s">
        <v>382</v>
      </c>
      <c r="E54" s="21" t="s">
        <v>4</v>
      </c>
      <c r="F54" s="24">
        <v>1</v>
      </c>
      <c r="G54" s="53"/>
      <c r="H54" s="124">
        <f t="shared" si="0"/>
        <v>0</v>
      </c>
      <c r="I54" s="130"/>
      <c r="M54" s="145"/>
    </row>
    <row r="55" spans="2:13" ht="25.5" x14ac:dyDescent="0.25">
      <c r="B55" s="112" t="s">
        <v>205</v>
      </c>
      <c r="C55" s="137" t="s">
        <v>19</v>
      </c>
      <c r="D55" s="138" t="s">
        <v>383</v>
      </c>
      <c r="E55" s="21" t="s">
        <v>101</v>
      </c>
      <c r="F55" s="24">
        <v>1</v>
      </c>
      <c r="G55" s="53"/>
      <c r="H55" s="124">
        <f t="shared" si="0"/>
        <v>0</v>
      </c>
      <c r="I55" s="130"/>
      <c r="K55" s="136"/>
    </row>
    <row r="56" spans="2:13" ht="38.25" x14ac:dyDescent="0.25">
      <c r="B56" s="112" t="s">
        <v>206</v>
      </c>
      <c r="C56" s="137" t="s">
        <v>19</v>
      </c>
      <c r="D56" s="138" t="s">
        <v>386</v>
      </c>
      <c r="E56" s="21" t="s">
        <v>4</v>
      </c>
      <c r="F56" s="24">
        <v>1</v>
      </c>
      <c r="G56" s="53"/>
      <c r="H56" s="124">
        <f t="shared" si="0"/>
        <v>0</v>
      </c>
    </row>
    <row r="57" spans="2:13" ht="42" customHeight="1" x14ac:dyDescent="0.25">
      <c r="B57" s="112" t="s">
        <v>207</v>
      </c>
      <c r="C57" s="137" t="s">
        <v>19</v>
      </c>
      <c r="D57" s="138" t="s">
        <v>387</v>
      </c>
      <c r="E57" s="21" t="s">
        <v>4</v>
      </c>
      <c r="F57" s="24">
        <v>1</v>
      </c>
      <c r="G57" s="53"/>
      <c r="H57" s="124">
        <f t="shared" si="0"/>
        <v>0</v>
      </c>
    </row>
    <row r="58" spans="2:13" ht="23.25" thickBot="1" x14ac:dyDescent="0.3">
      <c r="B58" s="112" t="s">
        <v>385</v>
      </c>
      <c r="C58" s="137" t="s">
        <v>19</v>
      </c>
      <c r="D58" s="138" t="s">
        <v>384</v>
      </c>
      <c r="E58" s="21" t="s">
        <v>4</v>
      </c>
      <c r="F58" s="24">
        <v>1</v>
      </c>
      <c r="G58" s="53"/>
      <c r="H58" s="124">
        <f t="shared" si="0"/>
        <v>0</v>
      </c>
    </row>
    <row r="59" spans="2:13" ht="15" customHeight="1" x14ac:dyDescent="0.25">
      <c r="B59" s="18" t="s">
        <v>53</v>
      </c>
      <c r="C59" s="154" t="s">
        <v>225</v>
      </c>
      <c r="D59" s="155"/>
      <c r="E59" s="13"/>
      <c r="F59" s="13"/>
      <c r="G59" s="61"/>
      <c r="H59" s="104"/>
    </row>
    <row r="60" spans="2:13" ht="30" customHeight="1" x14ac:dyDescent="0.25">
      <c r="B60" s="110" t="s">
        <v>208</v>
      </c>
      <c r="C60" s="44"/>
      <c r="D60" s="39" t="s">
        <v>227</v>
      </c>
      <c r="E60" s="40"/>
      <c r="F60" s="40"/>
      <c r="G60" s="62"/>
      <c r="H60" s="111"/>
      <c r="J60" s="129"/>
    </row>
    <row r="61" spans="2:13" ht="25.5" x14ac:dyDescent="0.25">
      <c r="B61" s="112" t="s">
        <v>289</v>
      </c>
      <c r="C61" s="85" t="s">
        <v>228</v>
      </c>
      <c r="D61" s="59" t="s">
        <v>229</v>
      </c>
      <c r="E61" s="60" t="s">
        <v>244</v>
      </c>
      <c r="F61" s="60">
        <v>41.6</v>
      </c>
      <c r="G61" s="63"/>
      <c r="H61" s="113">
        <f>G61*F61</f>
        <v>0</v>
      </c>
    </row>
    <row r="62" spans="2:13" ht="25.5" x14ac:dyDescent="0.25">
      <c r="B62" s="112" t="s">
        <v>290</v>
      </c>
      <c r="C62" s="85" t="s">
        <v>230</v>
      </c>
      <c r="D62" s="59" t="s">
        <v>231</v>
      </c>
      <c r="E62" s="60" t="s">
        <v>0</v>
      </c>
      <c r="F62" s="60">
        <v>130</v>
      </c>
      <c r="G62" s="63"/>
      <c r="H62" s="113">
        <f t="shared" ref="H62:H68" si="1">G62*F62</f>
        <v>0</v>
      </c>
    </row>
    <row r="63" spans="2:13" ht="51" x14ac:dyDescent="0.25">
      <c r="B63" s="112" t="s">
        <v>291</v>
      </c>
      <c r="C63" s="85" t="s">
        <v>232</v>
      </c>
      <c r="D63" s="59" t="s">
        <v>245</v>
      </c>
      <c r="E63" s="60" t="s">
        <v>0</v>
      </c>
      <c r="F63" s="60">
        <v>80</v>
      </c>
      <c r="G63" s="63"/>
      <c r="H63" s="113">
        <f t="shared" si="1"/>
        <v>0</v>
      </c>
    </row>
    <row r="64" spans="2:13" ht="51" x14ac:dyDescent="0.25">
      <c r="B64" s="112" t="s">
        <v>292</v>
      </c>
      <c r="C64" s="85" t="s">
        <v>233</v>
      </c>
      <c r="D64" s="59" t="s">
        <v>246</v>
      </c>
      <c r="E64" s="60" t="s">
        <v>234</v>
      </c>
      <c r="F64" s="60">
        <v>47</v>
      </c>
      <c r="G64" s="63"/>
      <c r="H64" s="113">
        <f t="shared" si="1"/>
        <v>0</v>
      </c>
    </row>
    <row r="65" spans="2:8" ht="25.5" x14ac:dyDescent="0.25">
      <c r="B65" s="112" t="s">
        <v>293</v>
      </c>
      <c r="C65" s="85" t="s">
        <v>235</v>
      </c>
      <c r="D65" s="59" t="s">
        <v>236</v>
      </c>
      <c r="E65" s="60" t="s">
        <v>101</v>
      </c>
      <c r="F65" s="60">
        <v>7</v>
      </c>
      <c r="G65" s="63"/>
      <c r="H65" s="113">
        <f t="shared" si="1"/>
        <v>0</v>
      </c>
    </row>
    <row r="66" spans="2:8" ht="41.25" x14ac:dyDescent="0.25">
      <c r="B66" s="112" t="s">
        <v>294</v>
      </c>
      <c r="C66" s="85" t="s">
        <v>237</v>
      </c>
      <c r="D66" s="59" t="s">
        <v>247</v>
      </c>
      <c r="E66" s="60" t="s">
        <v>234</v>
      </c>
      <c r="F66" s="60">
        <v>142</v>
      </c>
      <c r="G66" s="63"/>
      <c r="H66" s="113">
        <f t="shared" si="1"/>
        <v>0</v>
      </c>
    </row>
    <row r="67" spans="2:8" ht="41.25" x14ac:dyDescent="0.25">
      <c r="B67" s="112" t="s">
        <v>295</v>
      </c>
      <c r="C67" s="85" t="s">
        <v>238</v>
      </c>
      <c r="D67" s="59" t="s">
        <v>248</v>
      </c>
      <c r="E67" s="60" t="s">
        <v>249</v>
      </c>
      <c r="F67" s="60">
        <v>8</v>
      </c>
      <c r="G67" s="63"/>
      <c r="H67" s="113">
        <f t="shared" si="1"/>
        <v>0</v>
      </c>
    </row>
    <row r="68" spans="2:8" ht="25.5" x14ac:dyDescent="0.25">
      <c r="B68" s="112" t="s">
        <v>296</v>
      </c>
      <c r="C68" s="85" t="s">
        <v>239</v>
      </c>
      <c r="D68" s="59" t="s">
        <v>240</v>
      </c>
      <c r="E68" s="60" t="s">
        <v>244</v>
      </c>
      <c r="F68" s="60">
        <v>41.6</v>
      </c>
      <c r="G68" s="63"/>
      <c r="H68" s="113">
        <f t="shared" si="1"/>
        <v>0</v>
      </c>
    </row>
    <row r="69" spans="2:8" ht="25.5" x14ac:dyDescent="0.25">
      <c r="B69" s="114" t="s">
        <v>297</v>
      </c>
      <c r="C69" s="86" t="s">
        <v>226</v>
      </c>
      <c r="D69" s="65" t="s">
        <v>298</v>
      </c>
      <c r="E69" s="64"/>
      <c r="F69" s="64"/>
      <c r="G69" s="66"/>
      <c r="H69" s="115"/>
    </row>
    <row r="70" spans="2:8" ht="38.25" x14ac:dyDescent="0.25">
      <c r="B70" s="116" t="s">
        <v>299</v>
      </c>
      <c r="C70" s="85" t="s">
        <v>241</v>
      </c>
      <c r="D70" s="59" t="s">
        <v>301</v>
      </c>
      <c r="E70" s="60" t="s">
        <v>249</v>
      </c>
      <c r="F70" s="60">
        <v>6</v>
      </c>
      <c r="G70" s="63"/>
      <c r="H70" s="113">
        <f>G70*F70</f>
        <v>0</v>
      </c>
    </row>
    <row r="71" spans="2:8" ht="25.5" x14ac:dyDescent="0.25">
      <c r="B71" s="117" t="s">
        <v>300</v>
      </c>
      <c r="C71" s="87" t="s">
        <v>241</v>
      </c>
      <c r="D71" s="68" t="s">
        <v>302</v>
      </c>
      <c r="E71" s="67" t="s">
        <v>249</v>
      </c>
      <c r="F71" s="67">
        <v>2</v>
      </c>
      <c r="G71" s="69"/>
      <c r="H71" s="113">
        <f>G71*F71</f>
        <v>0</v>
      </c>
    </row>
    <row r="72" spans="2:8" ht="25.5" x14ac:dyDescent="0.25">
      <c r="B72" s="114" t="s">
        <v>303</v>
      </c>
      <c r="C72" s="86"/>
      <c r="D72" s="65" t="s">
        <v>250</v>
      </c>
      <c r="E72" s="64"/>
      <c r="F72" s="64"/>
      <c r="G72" s="66"/>
      <c r="H72" s="115"/>
    </row>
    <row r="73" spans="2:8" ht="51" x14ac:dyDescent="0.25">
      <c r="B73" s="118" t="s">
        <v>304</v>
      </c>
      <c r="C73" s="88" t="s">
        <v>242</v>
      </c>
      <c r="D73" s="71" t="s">
        <v>243</v>
      </c>
      <c r="E73" s="70" t="s">
        <v>234</v>
      </c>
      <c r="F73" s="70">
        <v>55</v>
      </c>
      <c r="G73" s="72"/>
      <c r="H73" s="119">
        <f>G73*F73</f>
        <v>0</v>
      </c>
    </row>
    <row r="74" spans="2:8" ht="51" x14ac:dyDescent="0.25">
      <c r="B74" s="118" t="s">
        <v>305</v>
      </c>
      <c r="C74" s="85" t="s">
        <v>242</v>
      </c>
      <c r="D74" s="59" t="s">
        <v>251</v>
      </c>
      <c r="E74" s="60" t="s">
        <v>0</v>
      </c>
      <c r="F74" s="60">
        <v>82</v>
      </c>
      <c r="G74" s="63"/>
      <c r="H74" s="119">
        <f t="shared" ref="H74:H80" si="2">G74*F74</f>
        <v>0</v>
      </c>
    </row>
    <row r="75" spans="2:8" ht="63.75" x14ac:dyDescent="0.25">
      <c r="B75" s="118" t="s">
        <v>306</v>
      </c>
      <c r="C75" s="85" t="s">
        <v>242</v>
      </c>
      <c r="D75" s="59" t="s">
        <v>252</v>
      </c>
      <c r="E75" s="60" t="s">
        <v>234</v>
      </c>
      <c r="F75" s="60">
        <v>140</v>
      </c>
      <c r="G75" s="63"/>
      <c r="H75" s="119">
        <f t="shared" si="2"/>
        <v>0</v>
      </c>
    </row>
    <row r="76" spans="2:8" ht="25.5" x14ac:dyDescent="0.25">
      <c r="B76" s="118" t="s">
        <v>307</v>
      </c>
      <c r="C76" s="85" t="s">
        <v>253</v>
      </c>
      <c r="D76" s="59" t="s">
        <v>254</v>
      </c>
      <c r="E76" s="60" t="s">
        <v>101</v>
      </c>
      <c r="F76" s="60">
        <v>30</v>
      </c>
      <c r="G76" s="63"/>
      <c r="H76" s="119">
        <f t="shared" si="2"/>
        <v>0</v>
      </c>
    </row>
    <row r="77" spans="2:8" ht="25.5" x14ac:dyDescent="0.25">
      <c r="B77" s="118" t="s">
        <v>308</v>
      </c>
      <c r="C77" s="85" t="s">
        <v>255</v>
      </c>
      <c r="D77" s="59" t="s">
        <v>256</v>
      </c>
      <c r="E77" s="60" t="s">
        <v>101</v>
      </c>
      <c r="F77" s="60">
        <v>10</v>
      </c>
      <c r="G77" s="63"/>
      <c r="H77" s="119">
        <f t="shared" si="2"/>
        <v>0</v>
      </c>
    </row>
    <row r="78" spans="2:8" ht="25.5" x14ac:dyDescent="0.25">
      <c r="B78" s="118" t="s">
        <v>309</v>
      </c>
      <c r="C78" s="85" t="s">
        <v>257</v>
      </c>
      <c r="D78" s="59" t="s">
        <v>258</v>
      </c>
      <c r="E78" s="60" t="s">
        <v>101</v>
      </c>
      <c r="F78" s="60">
        <v>27</v>
      </c>
      <c r="G78" s="63"/>
      <c r="H78" s="119">
        <f t="shared" si="2"/>
        <v>0</v>
      </c>
    </row>
    <row r="79" spans="2:8" ht="25.5" x14ac:dyDescent="0.25">
      <c r="B79" s="118" t="s">
        <v>310</v>
      </c>
      <c r="C79" s="85" t="s">
        <v>259</v>
      </c>
      <c r="D79" s="59" t="s">
        <v>260</v>
      </c>
      <c r="E79" s="60" t="s">
        <v>101</v>
      </c>
      <c r="F79" s="60">
        <v>10</v>
      </c>
      <c r="G79" s="63"/>
      <c r="H79" s="119">
        <f t="shared" si="2"/>
        <v>0</v>
      </c>
    </row>
    <row r="80" spans="2:8" ht="25.5" x14ac:dyDescent="0.25">
      <c r="B80" s="120" t="s">
        <v>311</v>
      </c>
      <c r="C80" s="87" t="s">
        <v>261</v>
      </c>
      <c r="D80" s="68" t="s">
        <v>262</v>
      </c>
      <c r="E80" s="67" t="s">
        <v>101</v>
      </c>
      <c r="F80" s="67">
        <v>462</v>
      </c>
      <c r="G80" s="69"/>
      <c r="H80" s="119">
        <f t="shared" si="2"/>
        <v>0</v>
      </c>
    </row>
    <row r="81" spans="2:14" x14ac:dyDescent="0.25">
      <c r="B81" s="114" t="s">
        <v>312</v>
      </c>
      <c r="C81" s="86"/>
      <c r="D81" s="65" t="s">
        <v>263</v>
      </c>
      <c r="E81" s="64"/>
      <c r="F81" s="64"/>
      <c r="G81" s="66"/>
      <c r="H81" s="115"/>
    </row>
    <row r="82" spans="2:14" ht="38.25" x14ac:dyDescent="0.25">
      <c r="B82" s="118" t="s">
        <v>313</v>
      </c>
      <c r="C82" s="88" t="s">
        <v>264</v>
      </c>
      <c r="D82" s="71" t="s">
        <v>314</v>
      </c>
      <c r="E82" s="70" t="s">
        <v>20</v>
      </c>
      <c r="F82" s="70">
        <v>13</v>
      </c>
      <c r="G82" s="72"/>
      <c r="H82" s="119">
        <f>G82*F82</f>
        <v>0</v>
      </c>
    </row>
    <row r="83" spans="2:14" ht="25.5" x14ac:dyDescent="0.25">
      <c r="B83" s="118" t="s">
        <v>322</v>
      </c>
      <c r="C83" s="85" t="s">
        <v>265</v>
      </c>
      <c r="D83" s="59" t="s">
        <v>266</v>
      </c>
      <c r="E83" s="60" t="s">
        <v>101</v>
      </c>
      <c r="F83" s="60">
        <v>1</v>
      </c>
      <c r="G83" s="63"/>
      <c r="H83" s="119">
        <f t="shared" ref="H83:H85" si="3">G83*F83</f>
        <v>0</v>
      </c>
    </row>
    <row r="84" spans="2:14" ht="51" x14ac:dyDescent="0.25">
      <c r="B84" s="118" t="s">
        <v>323</v>
      </c>
      <c r="C84" s="85" t="s">
        <v>267</v>
      </c>
      <c r="D84" s="59" t="s">
        <v>315</v>
      </c>
      <c r="E84" s="60" t="s">
        <v>249</v>
      </c>
      <c r="F84" s="60">
        <v>2</v>
      </c>
      <c r="G84" s="63"/>
      <c r="H84" s="119">
        <f t="shared" si="3"/>
        <v>0</v>
      </c>
    </row>
    <row r="85" spans="2:14" ht="51" x14ac:dyDescent="0.25">
      <c r="B85" s="118" t="s">
        <v>324</v>
      </c>
      <c r="C85" s="85" t="s">
        <v>268</v>
      </c>
      <c r="D85" s="59" t="s">
        <v>316</v>
      </c>
      <c r="E85" s="60" t="s">
        <v>101</v>
      </c>
      <c r="F85" s="60">
        <v>4</v>
      </c>
      <c r="G85" s="63"/>
      <c r="H85" s="119">
        <f t="shared" si="3"/>
        <v>0</v>
      </c>
    </row>
    <row r="86" spans="2:14" ht="38.25" x14ac:dyDescent="0.25">
      <c r="B86" s="118" t="s">
        <v>325</v>
      </c>
      <c r="C86" s="87" t="s">
        <v>269</v>
      </c>
      <c r="D86" s="68" t="s">
        <v>317</v>
      </c>
      <c r="E86" s="67" t="s">
        <v>101</v>
      </c>
      <c r="F86" s="67">
        <v>2</v>
      </c>
      <c r="G86" s="69"/>
      <c r="H86" s="141">
        <f>G86*F86</f>
        <v>0</v>
      </c>
      <c r="I86" s="130"/>
      <c r="M86" s="73"/>
    </row>
    <row r="87" spans="2:14" x14ac:dyDescent="0.25">
      <c r="B87" s="114" t="s">
        <v>318</v>
      </c>
      <c r="C87" s="86"/>
      <c r="D87" s="65" t="s">
        <v>376</v>
      </c>
      <c r="E87" s="64"/>
      <c r="F87" s="64"/>
      <c r="G87" s="66"/>
      <c r="H87" s="115"/>
    </row>
    <row r="88" spans="2:14" ht="54" x14ac:dyDescent="0.25">
      <c r="B88" s="118" t="s">
        <v>320</v>
      </c>
      <c r="C88" s="88" t="s">
        <v>270</v>
      </c>
      <c r="D88" s="71" t="s">
        <v>271</v>
      </c>
      <c r="E88" s="70" t="s">
        <v>234</v>
      </c>
      <c r="F88" s="70">
        <v>55</v>
      </c>
      <c r="G88" s="72"/>
      <c r="H88" s="119">
        <f>G88*F88</f>
        <v>0</v>
      </c>
    </row>
    <row r="89" spans="2:14" x14ac:dyDescent="0.25">
      <c r="B89" s="114" t="s">
        <v>319</v>
      </c>
      <c r="C89" s="86"/>
      <c r="D89" s="65" t="s">
        <v>272</v>
      </c>
      <c r="E89" s="64"/>
      <c r="F89" s="64"/>
      <c r="G89" s="66"/>
      <c r="H89" s="115"/>
    </row>
    <row r="90" spans="2:14" ht="51" x14ac:dyDescent="0.25">
      <c r="B90" s="118" t="s">
        <v>321</v>
      </c>
      <c r="C90" s="88" t="s">
        <v>273</v>
      </c>
      <c r="D90" s="71" t="s">
        <v>274</v>
      </c>
      <c r="E90" s="70" t="s">
        <v>234</v>
      </c>
      <c r="F90" s="70">
        <v>18</v>
      </c>
      <c r="G90" s="72"/>
      <c r="H90" s="119">
        <f>G90*F90</f>
        <v>0</v>
      </c>
      <c r="M90" s="144"/>
      <c r="N90" s="130"/>
    </row>
    <row r="91" spans="2:14" ht="63.75" x14ac:dyDescent="0.25">
      <c r="B91" s="118" t="s">
        <v>327</v>
      </c>
      <c r="C91" s="85" t="s">
        <v>275</v>
      </c>
      <c r="D91" s="59" t="s">
        <v>326</v>
      </c>
      <c r="E91" s="60" t="s">
        <v>101</v>
      </c>
      <c r="F91" s="60">
        <v>1</v>
      </c>
      <c r="G91" s="63"/>
      <c r="H91" s="119">
        <f t="shared" ref="H91:H92" si="4">G91*F91</f>
        <v>0</v>
      </c>
      <c r="M91" s="144"/>
      <c r="N91" s="130"/>
    </row>
    <row r="92" spans="2:14" ht="33.75" x14ac:dyDescent="0.25">
      <c r="B92" s="120" t="s">
        <v>328</v>
      </c>
      <c r="C92" s="87" t="s">
        <v>276</v>
      </c>
      <c r="D92" s="68" t="s">
        <v>277</v>
      </c>
      <c r="E92" s="67" t="s">
        <v>278</v>
      </c>
      <c r="F92" s="67">
        <v>1</v>
      </c>
      <c r="G92" s="69"/>
      <c r="H92" s="119">
        <f t="shared" si="4"/>
        <v>0</v>
      </c>
    </row>
    <row r="93" spans="2:14" x14ac:dyDescent="0.25">
      <c r="B93" s="114" t="s">
        <v>329</v>
      </c>
      <c r="C93" s="86" t="s">
        <v>226</v>
      </c>
      <c r="D93" s="65" t="s">
        <v>288</v>
      </c>
      <c r="E93" s="64"/>
      <c r="F93" s="64"/>
      <c r="G93" s="66"/>
      <c r="H93" s="115"/>
    </row>
    <row r="94" spans="2:14" ht="51" x14ac:dyDescent="0.25">
      <c r="B94" s="118" t="s">
        <v>330</v>
      </c>
      <c r="C94" s="88" t="s">
        <v>279</v>
      </c>
      <c r="D94" s="71" t="s">
        <v>280</v>
      </c>
      <c r="E94" s="70" t="s">
        <v>101</v>
      </c>
      <c r="F94" s="70">
        <v>1</v>
      </c>
      <c r="G94" s="72"/>
      <c r="H94" s="119">
        <f>G94*F94</f>
        <v>0</v>
      </c>
    </row>
    <row r="95" spans="2:14" ht="51" x14ac:dyDescent="0.25">
      <c r="B95" s="118" t="s">
        <v>331</v>
      </c>
      <c r="C95" s="85" t="s">
        <v>281</v>
      </c>
      <c r="D95" s="59" t="s">
        <v>282</v>
      </c>
      <c r="E95" s="60" t="s">
        <v>101</v>
      </c>
      <c r="F95" s="60">
        <v>9</v>
      </c>
      <c r="G95" s="63"/>
      <c r="H95" s="119">
        <f t="shared" ref="H95:H97" si="5">G95*F95</f>
        <v>0</v>
      </c>
    </row>
    <row r="96" spans="2:14" ht="38.25" x14ac:dyDescent="0.25">
      <c r="B96" s="118" t="s">
        <v>332</v>
      </c>
      <c r="C96" s="85" t="s">
        <v>283</v>
      </c>
      <c r="D96" s="59" t="s">
        <v>284</v>
      </c>
      <c r="E96" s="60" t="s">
        <v>285</v>
      </c>
      <c r="F96" s="60">
        <v>10</v>
      </c>
      <c r="G96" s="63"/>
      <c r="H96" s="119">
        <f t="shared" si="5"/>
        <v>0</v>
      </c>
    </row>
    <row r="97" spans="2:8" ht="25.5" x14ac:dyDescent="0.25">
      <c r="B97" s="116" t="s">
        <v>333</v>
      </c>
      <c r="C97" s="85" t="s">
        <v>286</v>
      </c>
      <c r="D97" s="59" t="s">
        <v>287</v>
      </c>
      <c r="E97" s="60" t="s">
        <v>13</v>
      </c>
      <c r="F97" s="60">
        <v>10</v>
      </c>
      <c r="G97" s="63"/>
      <c r="H97" s="119">
        <f t="shared" si="5"/>
        <v>0</v>
      </c>
    </row>
    <row r="98" spans="2:8" x14ac:dyDescent="0.25">
      <c r="B98" s="114" t="s">
        <v>334</v>
      </c>
      <c r="C98" s="86" t="s">
        <v>226</v>
      </c>
      <c r="D98" s="65" t="s">
        <v>335</v>
      </c>
      <c r="E98" s="64"/>
      <c r="F98" s="64"/>
      <c r="G98" s="66"/>
      <c r="H98" s="115"/>
    </row>
    <row r="99" spans="2:8" ht="38.25" x14ac:dyDescent="0.25">
      <c r="B99" s="121" t="s">
        <v>336</v>
      </c>
      <c r="C99" s="89" t="s">
        <v>23</v>
      </c>
      <c r="D99" s="76" t="s">
        <v>42</v>
      </c>
      <c r="E99" s="94" t="s">
        <v>0</v>
      </c>
      <c r="F99" s="94">
        <v>44</v>
      </c>
      <c r="G99" s="1"/>
      <c r="H99" s="122">
        <f>G99*F99</f>
        <v>0</v>
      </c>
    </row>
    <row r="100" spans="2:8" ht="38.25" x14ac:dyDescent="0.25">
      <c r="B100" s="121" t="s">
        <v>337</v>
      </c>
      <c r="C100" s="89" t="s">
        <v>24</v>
      </c>
      <c r="D100" s="76" t="s">
        <v>31</v>
      </c>
      <c r="E100" s="94" t="s">
        <v>0</v>
      </c>
      <c r="F100" s="94">
        <v>44</v>
      </c>
      <c r="G100" s="1"/>
      <c r="H100" s="122">
        <f t="shared" ref="H100:H119" si="6">G100*F100</f>
        <v>0</v>
      </c>
    </row>
    <row r="101" spans="2:8" ht="25.5" x14ac:dyDescent="0.25">
      <c r="B101" s="121" t="s">
        <v>338</v>
      </c>
      <c r="C101" s="90" t="s">
        <v>1</v>
      </c>
      <c r="D101" s="76" t="s">
        <v>32</v>
      </c>
      <c r="E101" s="94" t="s">
        <v>0</v>
      </c>
      <c r="F101" s="94">
        <v>88</v>
      </c>
      <c r="G101" s="1"/>
      <c r="H101" s="122">
        <f t="shared" si="6"/>
        <v>0</v>
      </c>
    </row>
    <row r="102" spans="2:8" ht="25.5" x14ac:dyDescent="0.25">
      <c r="B102" s="121" t="s">
        <v>339</v>
      </c>
      <c r="C102" s="90" t="s">
        <v>2</v>
      </c>
      <c r="D102" s="76" t="s">
        <v>33</v>
      </c>
      <c r="E102" s="94" t="s">
        <v>0</v>
      </c>
      <c r="F102" s="94">
        <v>11</v>
      </c>
      <c r="G102" s="1"/>
      <c r="H102" s="122">
        <f t="shared" si="6"/>
        <v>0</v>
      </c>
    </row>
    <row r="103" spans="2:8" ht="22.5" x14ac:dyDescent="0.25">
      <c r="B103" s="121" t="s">
        <v>340</v>
      </c>
      <c r="C103" s="90" t="s">
        <v>5</v>
      </c>
      <c r="D103" s="76" t="s">
        <v>34</v>
      </c>
      <c r="E103" s="94" t="s">
        <v>4</v>
      </c>
      <c r="F103" s="94">
        <v>1</v>
      </c>
      <c r="G103" s="1"/>
      <c r="H103" s="122">
        <f t="shared" si="6"/>
        <v>0</v>
      </c>
    </row>
    <row r="104" spans="2:8" ht="33.75" x14ac:dyDescent="0.25">
      <c r="B104" s="121" t="s">
        <v>341</v>
      </c>
      <c r="C104" s="89" t="s">
        <v>25</v>
      </c>
      <c r="D104" s="76" t="s">
        <v>6</v>
      </c>
      <c r="E104" s="94" t="s">
        <v>3</v>
      </c>
      <c r="F104" s="94">
        <v>2</v>
      </c>
      <c r="G104" s="1"/>
      <c r="H104" s="122">
        <f t="shared" si="6"/>
        <v>0</v>
      </c>
    </row>
    <row r="105" spans="2:8" ht="33.75" x14ac:dyDescent="0.25">
      <c r="B105" s="121" t="s">
        <v>342</v>
      </c>
      <c r="C105" s="89" t="s">
        <v>26</v>
      </c>
      <c r="D105" s="76" t="s">
        <v>35</v>
      </c>
      <c r="E105" s="94" t="s">
        <v>4</v>
      </c>
      <c r="F105" s="94">
        <v>1</v>
      </c>
      <c r="G105" s="1"/>
      <c r="H105" s="122">
        <f t="shared" si="6"/>
        <v>0</v>
      </c>
    </row>
    <row r="106" spans="2:8" ht="33.75" x14ac:dyDescent="0.25">
      <c r="B106" s="121" t="s">
        <v>343</v>
      </c>
      <c r="C106" s="89" t="s">
        <v>27</v>
      </c>
      <c r="D106" s="76" t="s">
        <v>36</v>
      </c>
      <c r="E106" s="94" t="s">
        <v>0</v>
      </c>
      <c r="F106" s="94">
        <v>3</v>
      </c>
      <c r="G106" s="1"/>
      <c r="H106" s="122">
        <f t="shared" si="6"/>
        <v>0</v>
      </c>
    </row>
    <row r="107" spans="2:8" ht="38.25" x14ac:dyDescent="0.25">
      <c r="B107" s="121" t="s">
        <v>344</v>
      </c>
      <c r="C107" s="90" t="s">
        <v>7</v>
      </c>
      <c r="D107" s="76" t="s">
        <v>37</v>
      </c>
      <c r="E107" s="94" t="s">
        <v>0</v>
      </c>
      <c r="F107" s="94">
        <v>40</v>
      </c>
      <c r="G107" s="1"/>
      <c r="H107" s="122">
        <f t="shared" si="6"/>
        <v>0</v>
      </c>
    </row>
    <row r="108" spans="2:8" ht="38.25" x14ac:dyDescent="0.25">
      <c r="B108" s="121" t="s">
        <v>345</v>
      </c>
      <c r="C108" s="90" t="s">
        <v>7</v>
      </c>
      <c r="D108" s="76" t="s">
        <v>38</v>
      </c>
      <c r="E108" s="94" t="s">
        <v>0</v>
      </c>
      <c r="F108" s="94">
        <v>11</v>
      </c>
      <c r="G108" s="1"/>
      <c r="H108" s="122">
        <f t="shared" si="6"/>
        <v>0</v>
      </c>
    </row>
    <row r="109" spans="2:8" ht="38.25" x14ac:dyDescent="0.25">
      <c r="B109" s="121" t="s">
        <v>346</v>
      </c>
      <c r="C109" s="90" t="s">
        <v>8</v>
      </c>
      <c r="D109" s="76" t="s">
        <v>39</v>
      </c>
      <c r="E109" s="94" t="s">
        <v>4</v>
      </c>
      <c r="F109" s="94">
        <v>5</v>
      </c>
      <c r="G109" s="1"/>
      <c r="H109" s="122">
        <f t="shared" si="6"/>
        <v>0</v>
      </c>
    </row>
    <row r="110" spans="2:8" ht="38.25" x14ac:dyDescent="0.25">
      <c r="B110" s="121" t="s">
        <v>347</v>
      </c>
      <c r="C110" s="90" t="s">
        <v>9</v>
      </c>
      <c r="D110" s="76" t="s">
        <v>40</v>
      </c>
      <c r="E110" s="94" t="s">
        <v>0</v>
      </c>
      <c r="F110" s="94">
        <v>51</v>
      </c>
      <c r="G110" s="1"/>
      <c r="H110" s="122">
        <f t="shared" si="6"/>
        <v>0</v>
      </c>
    </row>
    <row r="111" spans="2:8" ht="51" x14ac:dyDescent="0.25">
      <c r="B111" s="121" t="s">
        <v>348</v>
      </c>
      <c r="C111" s="89" t="s">
        <v>28</v>
      </c>
      <c r="D111" s="76" t="s">
        <v>41</v>
      </c>
      <c r="E111" s="94" t="s">
        <v>0</v>
      </c>
      <c r="F111" s="94">
        <v>11</v>
      </c>
      <c r="G111" s="1"/>
      <c r="H111" s="122">
        <f t="shared" si="6"/>
        <v>0</v>
      </c>
    </row>
    <row r="112" spans="2:8" ht="33.75" x14ac:dyDescent="0.25">
      <c r="B112" s="121" t="s">
        <v>349</v>
      </c>
      <c r="C112" s="89" t="s">
        <v>29</v>
      </c>
      <c r="D112" s="76" t="s">
        <v>10</v>
      </c>
      <c r="E112" s="94" t="s">
        <v>0</v>
      </c>
      <c r="F112" s="94">
        <v>11</v>
      </c>
      <c r="G112" s="1"/>
      <c r="H112" s="122">
        <f t="shared" si="6"/>
        <v>0</v>
      </c>
    </row>
    <row r="113" spans="2:8" ht="38.25" x14ac:dyDescent="0.25">
      <c r="B113" s="121" t="s">
        <v>350</v>
      </c>
      <c r="C113" s="89" t="s">
        <v>23</v>
      </c>
      <c r="D113" s="76" t="s">
        <v>42</v>
      </c>
      <c r="E113" s="94" t="s">
        <v>0</v>
      </c>
      <c r="F113" s="94">
        <v>74</v>
      </c>
      <c r="G113" s="1"/>
      <c r="H113" s="122">
        <f t="shared" si="6"/>
        <v>0</v>
      </c>
    </row>
    <row r="114" spans="2:8" ht="38.25" x14ac:dyDescent="0.25">
      <c r="B114" s="121" t="s">
        <v>351</v>
      </c>
      <c r="C114" s="89" t="s">
        <v>30</v>
      </c>
      <c r="D114" s="76" t="s">
        <v>43</v>
      </c>
      <c r="E114" s="94" t="s">
        <v>0</v>
      </c>
      <c r="F114" s="94">
        <v>74</v>
      </c>
      <c r="G114" s="1"/>
      <c r="H114" s="122">
        <f t="shared" si="6"/>
        <v>0</v>
      </c>
    </row>
    <row r="115" spans="2:8" ht="38.25" x14ac:dyDescent="0.25">
      <c r="B115" s="121" t="s">
        <v>352</v>
      </c>
      <c r="C115" s="90" t="s">
        <v>2</v>
      </c>
      <c r="D115" s="76" t="s">
        <v>44</v>
      </c>
      <c r="E115" s="94" t="s">
        <v>0</v>
      </c>
      <c r="F115" s="94">
        <v>82</v>
      </c>
      <c r="G115" s="1"/>
      <c r="H115" s="122">
        <f t="shared" si="6"/>
        <v>0</v>
      </c>
    </row>
    <row r="116" spans="2:8" ht="22.5" x14ac:dyDescent="0.25">
      <c r="B116" s="121" t="s">
        <v>353</v>
      </c>
      <c r="C116" s="89" t="s">
        <v>11</v>
      </c>
      <c r="D116" s="76" t="s">
        <v>12</v>
      </c>
      <c r="E116" s="94" t="s">
        <v>13</v>
      </c>
      <c r="F116" s="94">
        <v>4</v>
      </c>
      <c r="G116" s="1"/>
      <c r="H116" s="122">
        <f t="shared" si="6"/>
        <v>0</v>
      </c>
    </row>
    <row r="117" spans="2:8" ht="25.5" x14ac:dyDescent="0.25">
      <c r="B117" s="121" t="s">
        <v>354</v>
      </c>
      <c r="C117" s="89" t="s">
        <v>14</v>
      </c>
      <c r="D117" s="76" t="s">
        <v>15</v>
      </c>
      <c r="E117" s="94" t="s">
        <v>16</v>
      </c>
      <c r="F117" s="94">
        <v>1</v>
      </c>
      <c r="G117" s="1"/>
      <c r="H117" s="122">
        <f t="shared" si="6"/>
        <v>0</v>
      </c>
    </row>
    <row r="118" spans="2:8" ht="25.5" x14ac:dyDescent="0.25">
      <c r="B118" s="121" t="s">
        <v>355</v>
      </c>
      <c r="C118" s="89" t="s">
        <v>17</v>
      </c>
      <c r="D118" s="76" t="s">
        <v>18</v>
      </c>
      <c r="E118" s="94" t="s">
        <v>16</v>
      </c>
      <c r="F118" s="94">
        <v>1</v>
      </c>
      <c r="G118" s="1"/>
      <c r="H118" s="122">
        <f t="shared" si="6"/>
        <v>0</v>
      </c>
    </row>
    <row r="119" spans="2:8" ht="26.25" thickBot="1" x14ac:dyDescent="0.3">
      <c r="B119" s="121" t="s">
        <v>356</v>
      </c>
      <c r="C119" s="123" t="s">
        <v>19</v>
      </c>
      <c r="D119" s="132" t="s">
        <v>21</v>
      </c>
      <c r="E119" s="133" t="s">
        <v>20</v>
      </c>
      <c r="F119" s="133">
        <v>1</v>
      </c>
      <c r="G119" s="134"/>
      <c r="H119" s="135">
        <f t="shared" si="6"/>
        <v>0</v>
      </c>
    </row>
    <row r="120" spans="2:8" x14ac:dyDescent="0.25">
      <c r="B120" s="18" t="s">
        <v>54</v>
      </c>
      <c r="C120" s="154" t="s">
        <v>357</v>
      </c>
      <c r="D120" s="155"/>
      <c r="E120" s="13"/>
      <c r="F120" s="13"/>
      <c r="G120" s="61"/>
      <c r="H120" s="104"/>
    </row>
    <row r="121" spans="2:8" x14ac:dyDescent="0.25">
      <c r="B121" s="82" t="s">
        <v>358</v>
      </c>
      <c r="C121" s="91"/>
      <c r="D121" s="77" t="s">
        <v>58</v>
      </c>
      <c r="E121" s="26"/>
      <c r="F121" s="26"/>
      <c r="G121" s="96"/>
      <c r="H121" s="105"/>
    </row>
    <row r="122" spans="2:8" ht="25.5" x14ac:dyDescent="0.25">
      <c r="B122" s="83" t="s">
        <v>359</v>
      </c>
      <c r="C122" s="32" t="s">
        <v>59</v>
      </c>
      <c r="D122" s="78" t="s">
        <v>60</v>
      </c>
      <c r="E122" s="21" t="s">
        <v>61</v>
      </c>
      <c r="F122" s="21">
        <v>0.06</v>
      </c>
      <c r="G122" s="97"/>
      <c r="H122" s="106">
        <f>G122*F122</f>
        <v>0</v>
      </c>
    </row>
    <row r="123" spans="2:8" ht="63.75" x14ac:dyDescent="0.25">
      <c r="B123" s="83" t="s">
        <v>360</v>
      </c>
      <c r="C123" s="32" t="s">
        <v>62</v>
      </c>
      <c r="D123" s="78" t="s">
        <v>63</v>
      </c>
      <c r="E123" s="21" t="s">
        <v>3</v>
      </c>
      <c r="F123" s="21">
        <v>10.8</v>
      </c>
      <c r="G123" s="97"/>
      <c r="H123" s="107">
        <f t="shared" ref="H123:H137" si="7">G123*F123</f>
        <v>0</v>
      </c>
    </row>
    <row r="124" spans="2:8" ht="22.5" x14ac:dyDescent="0.25">
      <c r="B124" s="83" t="s">
        <v>361</v>
      </c>
      <c r="C124" s="32" t="s">
        <v>64</v>
      </c>
      <c r="D124" s="78" t="s">
        <v>65</v>
      </c>
      <c r="E124" s="21" t="s">
        <v>66</v>
      </c>
      <c r="F124" s="21">
        <v>10</v>
      </c>
      <c r="G124" s="97"/>
      <c r="H124" s="107">
        <f t="shared" si="7"/>
        <v>0</v>
      </c>
    </row>
    <row r="125" spans="2:8" ht="63.75" x14ac:dyDescent="0.25">
      <c r="B125" s="83" t="s">
        <v>362</v>
      </c>
      <c r="C125" s="32" t="s">
        <v>67</v>
      </c>
      <c r="D125" s="78" t="s">
        <v>68</v>
      </c>
      <c r="E125" s="21" t="s">
        <v>69</v>
      </c>
      <c r="F125" s="21">
        <v>216</v>
      </c>
      <c r="G125" s="97"/>
      <c r="H125" s="107">
        <f t="shared" si="7"/>
        <v>0</v>
      </c>
    </row>
    <row r="126" spans="2:8" ht="51" x14ac:dyDescent="0.25">
      <c r="B126" s="83" t="s">
        <v>363</v>
      </c>
      <c r="C126" s="32" t="s">
        <v>70</v>
      </c>
      <c r="D126" s="78" t="s">
        <v>71</v>
      </c>
      <c r="E126" s="21" t="s">
        <v>3</v>
      </c>
      <c r="F126" s="21">
        <v>103.68</v>
      </c>
      <c r="G126" s="97"/>
      <c r="H126" s="107">
        <f t="shared" si="7"/>
        <v>0</v>
      </c>
    </row>
    <row r="127" spans="2:8" ht="63.75" x14ac:dyDescent="0.25">
      <c r="B127" s="83" t="s">
        <v>364</v>
      </c>
      <c r="C127" s="32" t="s">
        <v>72</v>
      </c>
      <c r="D127" s="78" t="s">
        <v>73</v>
      </c>
      <c r="E127" s="21" t="s">
        <v>3</v>
      </c>
      <c r="F127" s="21">
        <v>103.68</v>
      </c>
      <c r="G127" s="97"/>
      <c r="H127" s="107">
        <f t="shared" si="7"/>
        <v>0</v>
      </c>
    </row>
    <row r="128" spans="2:8" ht="51" x14ac:dyDescent="0.25">
      <c r="B128" s="83" t="s">
        <v>365</v>
      </c>
      <c r="C128" s="32" t="s">
        <v>74</v>
      </c>
      <c r="D128" s="78" t="s">
        <v>75</v>
      </c>
      <c r="E128" s="21" t="s">
        <v>3</v>
      </c>
      <c r="F128" s="21">
        <v>25.92</v>
      </c>
      <c r="G128" s="97"/>
      <c r="H128" s="107">
        <f t="shared" si="7"/>
        <v>0</v>
      </c>
    </row>
    <row r="129" spans="2:10" ht="38.25" x14ac:dyDescent="0.25">
      <c r="B129" s="83" t="s">
        <v>366</v>
      </c>
      <c r="C129" s="32" t="s">
        <v>76</v>
      </c>
      <c r="D129" s="78" t="s">
        <v>77</v>
      </c>
      <c r="E129" s="21" t="s">
        <v>3</v>
      </c>
      <c r="F129" s="21">
        <v>25.92</v>
      </c>
      <c r="G129" s="97"/>
      <c r="H129" s="107">
        <f t="shared" si="7"/>
        <v>0</v>
      </c>
    </row>
    <row r="130" spans="2:10" ht="25.5" x14ac:dyDescent="0.25">
      <c r="B130" s="83" t="s">
        <v>367</v>
      </c>
      <c r="C130" s="32" t="s">
        <v>78</v>
      </c>
      <c r="D130" s="78" t="s">
        <v>79</v>
      </c>
      <c r="E130" s="21" t="s">
        <v>3</v>
      </c>
      <c r="F130" s="21">
        <v>10.8</v>
      </c>
      <c r="G130" s="97"/>
      <c r="H130" s="107">
        <f t="shared" si="7"/>
        <v>0</v>
      </c>
    </row>
    <row r="131" spans="2:10" ht="25.5" x14ac:dyDescent="0.25">
      <c r="B131" s="83" t="s">
        <v>368</v>
      </c>
      <c r="C131" s="32" t="s">
        <v>80</v>
      </c>
      <c r="D131" s="78" t="s">
        <v>81</v>
      </c>
      <c r="E131" s="21" t="s">
        <v>3</v>
      </c>
      <c r="F131" s="21">
        <v>10.8</v>
      </c>
      <c r="G131" s="97"/>
      <c r="H131" s="107">
        <f t="shared" si="7"/>
        <v>0</v>
      </c>
    </row>
    <row r="132" spans="2:10" ht="25.5" x14ac:dyDescent="0.25">
      <c r="B132" s="83" t="s">
        <v>369</v>
      </c>
      <c r="C132" s="32" t="s">
        <v>82</v>
      </c>
      <c r="D132" s="78" t="s">
        <v>83</v>
      </c>
      <c r="E132" s="21" t="s">
        <v>0</v>
      </c>
      <c r="F132" s="21">
        <v>59.7</v>
      </c>
      <c r="G132" s="97"/>
      <c r="H132" s="107">
        <f t="shared" si="7"/>
        <v>0</v>
      </c>
    </row>
    <row r="133" spans="2:10" ht="38.25" x14ac:dyDescent="0.25">
      <c r="B133" s="83" t="s">
        <v>370</v>
      </c>
      <c r="C133" s="32" t="s">
        <v>84</v>
      </c>
      <c r="D133" s="78" t="s">
        <v>85</v>
      </c>
      <c r="E133" s="21" t="s">
        <v>0</v>
      </c>
      <c r="F133" s="21">
        <v>41</v>
      </c>
      <c r="G133" s="97"/>
      <c r="H133" s="107">
        <f t="shared" si="7"/>
        <v>0</v>
      </c>
    </row>
    <row r="134" spans="2:10" ht="38.25" x14ac:dyDescent="0.25">
      <c r="B134" s="83" t="s">
        <v>371</v>
      </c>
      <c r="C134" s="32" t="s">
        <v>86</v>
      </c>
      <c r="D134" s="78" t="s">
        <v>87</v>
      </c>
      <c r="E134" s="21" t="s">
        <v>88</v>
      </c>
      <c r="F134" s="21">
        <v>3</v>
      </c>
      <c r="G134" s="97"/>
      <c r="H134" s="107">
        <f t="shared" si="7"/>
        <v>0</v>
      </c>
    </row>
    <row r="135" spans="2:10" ht="38.25" x14ac:dyDescent="0.25">
      <c r="B135" s="83" t="s">
        <v>372</v>
      </c>
      <c r="C135" s="32" t="s">
        <v>89</v>
      </c>
      <c r="D135" s="78" t="s">
        <v>90</v>
      </c>
      <c r="E135" s="21" t="s">
        <v>91</v>
      </c>
      <c r="F135" s="21">
        <v>-6</v>
      </c>
      <c r="G135" s="97"/>
      <c r="H135" s="107">
        <f t="shared" si="7"/>
        <v>0</v>
      </c>
    </row>
    <row r="136" spans="2:10" ht="51" x14ac:dyDescent="0.25">
      <c r="B136" s="83" t="s">
        <v>373</v>
      </c>
      <c r="C136" s="32" t="s">
        <v>92</v>
      </c>
      <c r="D136" s="78" t="s">
        <v>93</v>
      </c>
      <c r="E136" s="21" t="s">
        <v>4</v>
      </c>
      <c r="F136" s="21">
        <v>5</v>
      </c>
      <c r="G136" s="97"/>
      <c r="H136" s="107">
        <f t="shared" si="7"/>
        <v>0</v>
      </c>
    </row>
    <row r="137" spans="2:10" ht="26.25" thickBot="1" x14ac:dyDescent="0.3">
      <c r="B137" s="108" t="s">
        <v>374</v>
      </c>
      <c r="C137" s="92" t="s">
        <v>94</v>
      </c>
      <c r="D137" s="79" t="s">
        <v>95</v>
      </c>
      <c r="E137" s="95" t="s">
        <v>13</v>
      </c>
      <c r="F137" s="95">
        <v>1</v>
      </c>
      <c r="G137" s="98"/>
      <c r="H137" s="109">
        <f t="shared" si="7"/>
        <v>0</v>
      </c>
    </row>
    <row r="138" spans="2:10" ht="16.5" customHeight="1" thickBot="1" x14ac:dyDescent="0.3">
      <c r="B138" s="100"/>
      <c r="C138" s="45"/>
      <c r="D138" s="58"/>
      <c r="E138" s="156" t="s">
        <v>55</v>
      </c>
      <c r="F138" s="157"/>
      <c r="G138" s="158"/>
      <c r="H138" s="101">
        <f>SUM(H8:H137)</f>
        <v>0</v>
      </c>
      <c r="I138" s="129"/>
      <c r="J138" s="129"/>
    </row>
    <row r="139" spans="2:10" ht="16.5" thickBot="1" x14ac:dyDescent="0.3">
      <c r="B139" s="100"/>
      <c r="C139" s="45"/>
      <c r="D139" s="58"/>
      <c r="E139" s="146" t="s">
        <v>375</v>
      </c>
      <c r="F139" s="147"/>
      <c r="G139" s="148"/>
      <c r="H139" s="102">
        <f>H138*23%</f>
        <v>0</v>
      </c>
    </row>
    <row r="140" spans="2:10" ht="16.5" customHeight="1" thickBot="1" x14ac:dyDescent="0.3">
      <c r="B140" s="100"/>
      <c r="C140" s="45"/>
      <c r="D140" s="58"/>
      <c r="E140" s="149" t="s">
        <v>56</v>
      </c>
      <c r="F140" s="150"/>
      <c r="G140" s="151"/>
      <c r="H140" s="103">
        <f>H139+H138</f>
        <v>0</v>
      </c>
      <c r="I140" s="129"/>
      <c r="J140" s="129"/>
    </row>
    <row r="144" spans="2:10" x14ac:dyDescent="0.25">
      <c r="G144" s="99"/>
      <c r="H144" s="142"/>
    </row>
    <row r="145" spans="7:8" x14ac:dyDescent="0.25">
      <c r="G145" s="99"/>
      <c r="H145" s="142"/>
    </row>
    <row r="146" spans="7:8" x14ac:dyDescent="0.25">
      <c r="H146" s="143"/>
    </row>
    <row r="148" spans="7:8" x14ac:dyDescent="0.25">
      <c r="H148" s="131"/>
    </row>
  </sheetData>
  <mergeCells count="8">
    <mergeCell ref="E139:G139"/>
    <mergeCell ref="E140:G140"/>
    <mergeCell ref="B2:H2"/>
    <mergeCell ref="B4:H4"/>
    <mergeCell ref="C7:D7"/>
    <mergeCell ref="C59:D59"/>
    <mergeCell ref="C120:D120"/>
    <mergeCell ref="E138:G138"/>
  </mergeCells>
  <pageMargins left="0.70866141732283472" right="0.70866141732283472" top="0.74803149606299213" bottom="0.74803149606299213" header="0.31496062992125984" footer="0.31496062992125984"/>
  <pageSetup paperSize="9" scale="69" orientation="portrait" r:id="rId1"/>
  <rowBreaks count="4" manualBreakCount="4">
    <brk id="30" max="7" man="1"/>
    <brk id="58" max="7" man="1"/>
    <brk id="88" max="7" man="1"/>
    <brk id="119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CC977-59E3-4107-8FB9-57773FEACDA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Kosztorys ofertowy</vt:lpstr>
      <vt:lpstr>Arkusz1</vt:lpstr>
      <vt:lpstr>'Kosztorys ofertowy'!Obszar_wydruku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</dc:creator>
  <cp:lastModifiedBy>flach</cp:lastModifiedBy>
  <cp:lastPrinted>2026-07-14T10:45:34Z</cp:lastPrinted>
  <dcterms:created xsi:type="dcterms:W3CDTF">2023-05-17T08:49:31Z</dcterms:created>
  <dcterms:modified xsi:type="dcterms:W3CDTF">2026-07-29T09:28:25Z</dcterms:modified>
</cp:coreProperties>
</file>