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westycje\PODSTAWOWY\2026r\19. 3.272.50.2026 - chodnik 2212W\SWZ\"/>
    </mc:Choice>
  </mc:AlternateContent>
  <xr:revisionPtr revIDLastSave="0" documentId="13_ncr:1_{159BD0B9-579C-4397-8BFA-897CDBA5083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2" sheetId="2" state="hidden" r:id="rId1"/>
    <sheet name="KO" sheetId="4" r:id="rId2"/>
  </sheets>
  <calcPr calcId="191029"/>
</workbook>
</file>

<file path=xl/calcChain.xml><?xml version="1.0" encoding="utf-8"?>
<calcChain xmlns="http://schemas.openxmlformats.org/spreadsheetml/2006/main">
  <c r="F75" i="4" l="1"/>
  <c r="G65" i="4"/>
  <c r="G25" i="4"/>
  <c r="G59" i="4"/>
  <c r="G61" i="4"/>
  <c r="G66" i="4"/>
  <c r="G64" i="4"/>
  <c r="G63" i="4"/>
  <c r="G51" i="4"/>
  <c r="G50" i="4"/>
  <c r="G49" i="4"/>
  <c r="G42" i="4"/>
  <c r="G41" i="4"/>
  <c r="G39" i="4"/>
  <c r="G37" i="4"/>
  <c r="G24" i="4"/>
  <c r="G31" i="4"/>
  <c r="G45" i="4"/>
  <c r="G47" i="4"/>
  <c r="G60" i="4"/>
  <c r="G67" i="4"/>
  <c r="G27" i="4"/>
  <c r="G34" i="4"/>
  <c r="G74" i="4" l="1"/>
  <c r="G72" i="4"/>
  <c r="G54" i="4"/>
  <c r="G29" i="4" l="1"/>
  <c r="G28" i="4"/>
  <c r="G56" i="4" l="1"/>
  <c r="G71" i="4" l="1"/>
  <c r="G69" i="4"/>
  <c r="F76" i="4" s="1"/>
  <c r="A88" i="2"/>
  <c r="A89" i="2"/>
  <c r="A90" i="2"/>
  <c r="A91" i="2"/>
  <c r="A92" i="2"/>
  <c r="A93" i="2"/>
  <c r="A94" i="2"/>
  <c r="A87" i="2"/>
  <c r="A86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3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7" i="2"/>
  <c r="F77" i="4" l="1"/>
</calcChain>
</file>

<file path=xl/sharedStrings.xml><?xml version="1.0" encoding="utf-8"?>
<sst xmlns="http://schemas.openxmlformats.org/spreadsheetml/2006/main" count="233" uniqueCount="131">
  <si>
    <t>L.p.</t>
  </si>
  <si>
    <t>Podstawa</t>
  </si>
  <si>
    <t>Opis robót</t>
  </si>
  <si>
    <t>Jm</t>
  </si>
  <si>
    <t>ilość</t>
  </si>
  <si>
    <t>Cena</t>
  </si>
  <si>
    <t>Wartość [PLN]</t>
  </si>
  <si>
    <t>D.01.00.00</t>
  </si>
  <si>
    <t xml:space="preserve"> ROBOTY PRZYGOTOWAWCZE CPV: 45100000-8</t>
  </si>
  <si>
    <t>D.01.01.01</t>
  </si>
  <si>
    <t>Odtworzenie trasy i punktów wysokościowych</t>
  </si>
  <si>
    <t>km</t>
  </si>
  <si>
    <t>szt.</t>
  </si>
  <si>
    <t>D.04.00.00</t>
  </si>
  <si>
    <t>PODBUDOWY CPV: 45233300-2</t>
  </si>
  <si>
    <t>m2</t>
  </si>
  <si>
    <t>D.04.03.01</t>
  </si>
  <si>
    <t>D.05.00.00</t>
  </si>
  <si>
    <t>NAWIERZCHNIE CPV: 45233220-7</t>
  </si>
  <si>
    <t>D.06.00.00</t>
  </si>
  <si>
    <t>ROBOTY WYKOŃCZENIOWE CPV: 45400000-1</t>
  </si>
  <si>
    <t>D.06.01.10</t>
  </si>
  <si>
    <t>Pobocze utwardzone kruszywem łamanym</t>
  </si>
  <si>
    <t>D.07.00.00</t>
  </si>
  <si>
    <t>D.07.02.01</t>
  </si>
  <si>
    <t>Oznakowanie Pionowe</t>
  </si>
  <si>
    <t>Ustawienie słupków z rur stalowych ø70 dla znaków drogowych, wraz z wykopaniem i zasypaniem dołów z ubiciem warstwami</t>
  </si>
  <si>
    <t>Razem netto</t>
  </si>
  <si>
    <t>Podatek VAT 23%</t>
  </si>
  <si>
    <t>Razem brutto</t>
  </si>
  <si>
    <t>Oznakowanie Poziome</t>
  </si>
  <si>
    <t>Lp.</t>
  </si>
  <si>
    <t>Nazwa gatunku polska</t>
  </si>
  <si>
    <r>
      <t>(</t>
    </r>
    <r>
      <rPr>
        <i/>
        <sz val="9"/>
        <color rgb="FF000000"/>
        <rFont val="Calibri"/>
        <family val="2"/>
        <charset val="238"/>
      </rPr>
      <t>łacińska</t>
    </r>
    <r>
      <rPr>
        <sz val="10"/>
        <color theme="1"/>
        <rFont val="Calibri"/>
        <family val="2"/>
        <charset val="238"/>
      </rPr>
      <t>)</t>
    </r>
  </si>
  <si>
    <t>Pierśnica (cm)</t>
  </si>
  <si>
    <t>Stan / uwagi</t>
  </si>
  <si>
    <r>
      <t xml:space="preserve">Topola </t>
    </r>
    <r>
      <rPr>
        <i/>
        <sz val="10.5"/>
        <color rgb="FF000000"/>
        <rFont val="Calibri"/>
        <family val="2"/>
        <charset val="238"/>
      </rPr>
      <t>(Populus)</t>
    </r>
  </si>
  <si>
    <t>( uschnięte )</t>
  </si>
  <si>
    <t>Topola (Populus)</t>
  </si>
  <si>
    <r>
      <t xml:space="preserve">Brzoza </t>
    </r>
    <r>
      <rPr>
        <i/>
        <sz val="10.5"/>
        <color rgb="FF000000"/>
        <rFont val="Calibri"/>
        <family val="2"/>
        <charset val="238"/>
      </rPr>
      <t>(Betula)</t>
    </r>
  </si>
  <si>
    <t>Sosna (Pinus)</t>
  </si>
  <si>
    <t>Brzoza (Betula)</t>
  </si>
  <si>
    <r>
      <t xml:space="preserve">Klon </t>
    </r>
    <r>
      <rPr>
        <i/>
        <sz val="10"/>
        <color theme="1"/>
        <rFont val="Calibri"/>
        <family val="2"/>
        <charset val="238"/>
      </rPr>
      <t>(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Calibri"/>
        <family val="2"/>
        <charset val="238"/>
      </rPr>
      <t>Acer platanoides)</t>
    </r>
  </si>
  <si>
    <t>(do usunięcia)</t>
  </si>
  <si>
    <r>
      <t xml:space="preserve">Topola </t>
    </r>
    <r>
      <rPr>
        <i/>
        <sz val="10"/>
        <color theme="1"/>
        <rFont val="Calibri"/>
        <family val="2"/>
        <charset val="238"/>
      </rPr>
      <t>(Populus)</t>
    </r>
  </si>
  <si>
    <r>
      <t xml:space="preserve">Brzoza </t>
    </r>
    <r>
      <rPr>
        <i/>
        <sz val="10"/>
        <color theme="1"/>
        <rFont val="Calibri"/>
        <family val="2"/>
        <charset val="238"/>
      </rPr>
      <t>(Betula)</t>
    </r>
  </si>
  <si>
    <r>
      <t xml:space="preserve">Jesion </t>
    </r>
    <r>
      <rPr>
        <i/>
        <sz val="10"/>
        <color theme="1"/>
        <rFont val="Calibri"/>
        <family val="2"/>
        <charset val="238"/>
      </rPr>
      <t>(</t>
    </r>
    <r>
      <rPr>
        <i/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Calibri"/>
        <family val="2"/>
        <charset val="238"/>
      </rPr>
      <t>Fraxinus excelsio)</t>
    </r>
  </si>
  <si>
    <t>Jesion( Fraxinus excelsio)</t>
  </si>
  <si>
    <t>Dąb (Quercus)</t>
  </si>
  <si>
    <r>
      <t xml:space="preserve">Sosna </t>
    </r>
    <r>
      <rPr>
        <i/>
        <sz val="10"/>
        <color theme="1"/>
        <rFont val="Calibri"/>
        <family val="2"/>
        <charset val="238"/>
      </rPr>
      <t>(Pinus)</t>
    </r>
  </si>
  <si>
    <t>( uschnięte)</t>
  </si>
  <si>
    <r>
      <t xml:space="preserve">Klon </t>
    </r>
    <r>
      <rPr>
        <i/>
        <sz val="10"/>
        <color theme="1"/>
        <rFont val="Calibri"/>
        <family val="2"/>
        <charset val="238"/>
      </rPr>
      <t>( Acer platanoides)</t>
    </r>
  </si>
  <si>
    <r>
      <t xml:space="preserve">Dąb </t>
    </r>
    <r>
      <rPr>
        <i/>
        <sz val="10"/>
        <color theme="1"/>
        <rFont val="Calibri"/>
        <family val="2"/>
        <charset val="238"/>
      </rPr>
      <t>(Quercus)</t>
    </r>
  </si>
  <si>
    <r>
      <t xml:space="preserve">Sosna </t>
    </r>
    <r>
      <rPr>
        <i/>
        <sz val="10.5"/>
        <color rgb="FF000000"/>
        <rFont val="Calibri"/>
        <family val="2"/>
        <charset val="238"/>
      </rPr>
      <t>(Pinus)</t>
    </r>
  </si>
  <si>
    <r>
      <t>Sosna</t>
    </r>
    <r>
      <rPr>
        <i/>
        <sz val="10"/>
        <color theme="1"/>
        <rFont val="Calibri"/>
        <family val="2"/>
        <charset val="238"/>
      </rPr>
      <t xml:space="preserve"> (Pinus)</t>
    </r>
  </si>
  <si>
    <t>D.01.02.04</t>
  </si>
  <si>
    <t>D.05.03.05a</t>
  </si>
  <si>
    <t>D.05.03.05b</t>
  </si>
  <si>
    <t xml:space="preserve">Nawierzchnie z betonu asfaltowego. Warstwa wiążąca. </t>
  </si>
  <si>
    <t>Nawierzchnie z betonu asfaltowego. Warstwa ścieralna.</t>
  </si>
  <si>
    <t>D.07.01.01</t>
  </si>
  <si>
    <t>Połączenie międzywarstwowe nawierzchni drogowej emulsją asfaltową.</t>
  </si>
  <si>
    <t>Odtworzenie trasy i punktów wysokościowych przy liniowych robotach ziemnych (drogi) w terenie równinnym, obsługa geodezyjna, inwentaryzacja powykonawcza, zastabilizowanie osnowy geodezyjnej w sposób trwały, ochrona ich przed zniszczeniem oraz oznakowanie w sposób ułatwiający odszukanie</t>
  </si>
  <si>
    <t>Rozbiórka elementów dróg i ulic</t>
  </si>
  <si>
    <t>mb</t>
  </si>
  <si>
    <t>D.01.03.01</t>
  </si>
  <si>
    <t>Regulacja urządzeń podziemnych</t>
  </si>
  <si>
    <t>D.02.00.00</t>
  </si>
  <si>
    <t>ROBOTY ZIEMNE CPV: 45233100-0</t>
  </si>
  <si>
    <t>D.02.01.01</t>
  </si>
  <si>
    <t>m3</t>
  </si>
  <si>
    <t>Podbudowa i ulpszone podłoże z gruntu lub kruszywa stabilizowanego cementem</t>
  </si>
  <si>
    <t>ELEMENTY ULIC I DRÓG CPV: 45233220-7</t>
  </si>
  <si>
    <t>Nawierzchnie z kostki brukowej, betonowej</t>
  </si>
  <si>
    <t>D.04.05.01</t>
  </si>
  <si>
    <t>D.08.00.00</t>
  </si>
  <si>
    <t>D.08.01.01</t>
  </si>
  <si>
    <t>D.08.03.01</t>
  </si>
  <si>
    <t>D.06.01.01</t>
  </si>
  <si>
    <t>Umocnienie powierzchniowe skarp, rowów i ścieków</t>
  </si>
  <si>
    <t>ZNAKI DROGOWE CPV:34992200-9</t>
  </si>
  <si>
    <t xml:space="preserve">Krawężniki betonowe </t>
  </si>
  <si>
    <t xml:space="preserve">Obrzeża betonowe </t>
  </si>
  <si>
    <t>Regulacja pionowa studzienek dla urządzeń podziemnych przy objętości betonu
w jednym miejscu od 0,1 m3 do 0.3 m3</t>
  </si>
  <si>
    <t xml:space="preserve">Obrzeża betonowe o wymiarach 30x8 cm , spoiny wypełnione
piaskiem - krawędź chodnika </t>
  </si>
  <si>
    <t>KOSZTORYS OFERTOWY</t>
  </si>
  <si>
    <t>Załącznik nr 2 do SWZ</t>
  </si>
  <si>
    <r>
      <rPr>
        <b/>
        <u/>
        <sz val="10"/>
        <color rgb="FF000000"/>
        <rFont val="Arial"/>
        <family val="2"/>
        <charset val="238"/>
      </rPr>
      <t>Uwaga</t>
    </r>
    <r>
      <rPr>
        <u/>
        <sz val="10"/>
        <color rgb="FF000000"/>
        <rFont val="Arial"/>
        <family val="2"/>
        <charset val="238"/>
      </rPr>
      <t>! (Dokument składany wraz z ofertą)</t>
    </r>
  </si>
  <si>
    <t>Wykonawca:</t>
  </si>
  <si>
    <t>….........................................................</t>
  </si>
  <si>
    <t>(pełna nazwa/firma, adres)</t>
  </si>
  <si>
    <t>(w zależności od podmiotu: NIP/PESEL, KRS/CEiDG)</t>
  </si>
  <si>
    <t>reprezentowany przez:</t>
  </si>
  <si>
    <t>…...................................................</t>
  </si>
  <si>
    <t>(imię, nazwisko)</t>
  </si>
  <si>
    <t>(podstawa do reprezentacji KRS/CEiDG/pełnomocnictwo)</t>
  </si>
  <si>
    <t>Dokument należy podpisać kwalifikowanym podpisem elektronicznym, lub podpisem zaufanym lub (elektronicznym) podpisem osobistym.</t>
  </si>
  <si>
    <t>Rozbiórka  nawierzchni bitumicznej na śr. grubość 8 cm wraz z podbudową gr. 20 cm (210*0,2)</t>
  </si>
  <si>
    <t>Rozbiórka krawężników betonowych 15 x 30 wraz odwozem na zwałkę do 10 km ( 210 *0,3*0,15)</t>
  </si>
  <si>
    <t>Rozbiórka nawierzchni z kostki betonowej na podbudowie z kruszyw łamanych gr. 10 cm ( 12*2)</t>
  </si>
  <si>
    <t>Koryto wykonane pod chodnikiem i zjazdami, mechanicznie w gruncie kat. II-IV, głębokość koryta 20 cm ( 310+154)</t>
  </si>
  <si>
    <t>D.04.02.01</t>
  </si>
  <si>
    <t>Mechaniczne oczyszczenie i  skropienie warstw konstrukcyjnych nieulepszonych i ulepszonych emulsją asfaltową (210*0,1)</t>
  </si>
  <si>
    <t xml:space="preserve">Warstwa gruntu z kruszywa naturalnego ( wbudowanego) zastabilizowana
cementem na głębokość 15cm. Klasa mieszanki C3/4 (chodnik). </t>
  </si>
  <si>
    <t xml:space="preserve">Warstwa gruntu z kruszywa naturalnego ( wbudowanego) zastabilizowana
cementem na głębokość 15cm. Klasa mieszanki C5/6 (zjazdy). </t>
  </si>
  <si>
    <t>Wykonanie warstwy mrozoochronnej z pospółki drogowej, grubość warstwy 10cm , chodnik i zjazdy ( 310+154)</t>
  </si>
  <si>
    <t>Nr sprawy: ZDP. 3.272.50.2026</t>
  </si>
  <si>
    <t>D.05.03.23a</t>
  </si>
  <si>
    <t>Nawierzchnia z kostki brukowej betonowej 20x10cm, grubości 8 cm na podsypce cementowo-piaskowej 1:4 gr. 3 cm z wypełnieniem spoin piaskiem, kolor szary (chodnik)</t>
  </si>
  <si>
    <t xml:space="preserve">Wykonanie chodników z płyt wskaźnikowych 40x40x8cm w rejonie przejść dla pieszych </t>
  </si>
  <si>
    <t>Nawierzchnia z kostki brukowej betonowej 20x10cm, grubości 8 cm na podsypce cementowo-piaskowej 1:4 gr. 5 cm z wypełnieniem spoin piaskiem, kolor czerwony  (zjazdy)</t>
  </si>
  <si>
    <t>Humusowanie i obsianie mieszanką traw dna i skarp rowów (160*0,5)</t>
  </si>
  <si>
    <t xml:space="preserve">Wykonanie poboczy z kruszywa łamanego 0/31,5 mm grubości 15 cm po zagęszczeniu - pobocza zjazdów, szer. 0,75 m </t>
  </si>
  <si>
    <t>Demontaż znaków drogowych</t>
  </si>
  <si>
    <t>Przymocowanie do gotowych słupków znaków ostrzegawczych typ A,B,D,E średnie folia II generacji</t>
  </si>
  <si>
    <t>szty</t>
  </si>
  <si>
    <t>"Ława betonowa z oporem z betonu C12/15 m3
Krawężniki betonowe: 15x30,12x25, *0,06
Obrzeża betonowy 8x30 cm *0,03"</t>
  </si>
  <si>
    <t>Krawężniki betonowe wystające/ wtopione o wymiarach 15x30 cm, 15X22 cm
- krawędź jezdni</t>
  </si>
  <si>
    <t xml:space="preserve">Krawężniki betonowe  wtopione o wymiarach 12x25 cm,
- krawędź zjazdu z chodnikiem </t>
  </si>
  <si>
    <t>Przebudowa drogi powiatowej nr 2212W Jędrzejnik - Jakubów - Dobre od km 15+980 do km 16+190</t>
  </si>
  <si>
    <t>likwidacja oznakowania poziomego (P-10 i P-14)</t>
  </si>
  <si>
    <t>Roboty ziemne</t>
  </si>
  <si>
    <t>Wykonanie oznakowania poziomego grubowarstwowo - kolor czerwony (P-10)</t>
  </si>
  <si>
    <t>Wykonanie oznakowania poziomego grubowarstwowo -kolor biały ( P-10 i P-14).</t>
  </si>
  <si>
    <t>Wykonanie projektu czasowej organizacji ruchu na czas budowy, wdrażanie poszczególnych etapów oraz ich likwidacja</t>
  </si>
  <si>
    <t>kpl.</t>
  </si>
  <si>
    <t xml:space="preserve">Warstwa mrozoochronna </t>
  </si>
  <si>
    <t>Wykonanie warstwy wiążącej z mieszanki mineralno-asfaltowej AC 11 W,  grubość warstwy 4 cm -  odtworzenie jezdni bitumicznej (210*0,1)</t>
  </si>
  <si>
    <t>Wykonanie warstwy ścieralnej z mieszanki mineralno-asfaltowej AC 11S, grubość warstwy po zagęszczeniu 4 cm - odtworzenie jezdni bitumicznej (210*0,1)</t>
  </si>
  <si>
    <t>Ustawienie słupków (giętych) z rur stalowych ø70 dla znaków drogowych, wraz z wykopaniem i zasypaniem dołów z ubiciem warstwami</t>
  </si>
  <si>
    <t>Drogowa tablica informacyjna D-6+T27 (na tle fluorescencyjnym), wymiary 90x135 cm, folia II generacji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</si>
</sst>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PL Courier New"/>
    </font>
    <font>
      <sz val="10"/>
      <name val="MS Sans Serif"/>
      <family val="2"/>
      <charset val="238"/>
    </font>
    <font>
      <sz val="10"/>
      <name val="PL Times New Roman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i/>
      <sz val="10.5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64"/>
      <name val="Arial"/>
      <family val="2"/>
      <charset val="238"/>
    </font>
    <font>
      <sz val="8"/>
      <color theme="1"/>
      <name val="Czcionka tekstu podstawowego"/>
      <charset val="238"/>
    </font>
    <font>
      <sz val="10"/>
      <color theme="1"/>
      <name val="Arial"/>
      <family val="2"/>
      <charset val="238"/>
    </font>
    <font>
      <sz val="10"/>
      <color indexed="64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i/>
      <sz val="8"/>
      <color indexed="64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10"/>
      <color theme="1"/>
      <name val="Czcionka tekstu podstawowego"/>
      <charset val="238"/>
    </font>
    <font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" applyNumberFormat="0" applyFont="0" applyFill="0" applyBorder="0" applyProtection="0">
      <alignment vertical="top" wrapText="1"/>
    </xf>
    <xf numFmtId="0" fontId="5" fillId="0" borderId="0"/>
    <xf numFmtId="0" fontId="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10" fillId="6" borderId="9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vertical="center" wrapText="1"/>
    </xf>
    <xf numFmtId="0" fontId="10" fillId="6" borderId="10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0" fillId="6" borderId="11" xfId="0" applyFont="1" applyFill="1" applyBorder="1" applyAlignment="1">
      <alignment vertical="center" wrapText="1"/>
    </xf>
    <xf numFmtId="2" fontId="0" fillId="0" borderId="0" xfId="0" applyNumberFormat="1"/>
    <xf numFmtId="2" fontId="0" fillId="7" borderId="0" xfId="0" applyNumberFormat="1" applyFill="1"/>
    <xf numFmtId="2" fontId="0" fillId="8" borderId="0" xfId="0" applyNumberFormat="1" applyFill="1"/>
    <xf numFmtId="2" fontId="16" fillId="0" borderId="0" xfId="0" applyNumberFormat="1" applyFont="1"/>
    <xf numFmtId="0" fontId="8" fillId="0" borderId="0" xfId="20" applyFont="1"/>
    <xf numFmtId="0" fontId="8" fillId="0" borderId="0" xfId="20" applyFont="1" applyAlignment="1">
      <alignment vertical="center"/>
    </xf>
    <xf numFmtId="0" fontId="8" fillId="0" borderId="0" xfId="20" applyFont="1" applyAlignment="1">
      <alignment horizontal="center" vertical="center"/>
    </xf>
    <xf numFmtId="0" fontId="0" fillId="0" borderId="0" xfId="0" applyAlignment="1">
      <alignment horizontal="center"/>
    </xf>
    <xf numFmtId="49" fontId="19" fillId="2" borderId="4" xfId="14" applyNumberFormat="1" applyFont="1" applyFill="1" applyBorder="1" applyAlignment="1">
      <alignment horizontal="center" vertical="center" wrapText="1"/>
    </xf>
    <xf numFmtId="1" fontId="19" fillId="2" borderId="4" xfId="0" applyNumberFormat="1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49" fontId="19" fillId="4" borderId="4" xfId="0" applyNumberFormat="1" applyFont="1" applyFill="1" applyBorder="1" applyAlignment="1">
      <alignment horizontal="left" vertical="center" wrapText="1"/>
    </xf>
    <xf numFmtId="4" fontId="20" fillId="0" borderId="4" xfId="20" applyNumberFormat="1" applyFont="1" applyBorder="1" applyAlignment="1">
      <alignment horizontal="right" vertical="center"/>
    </xf>
    <xf numFmtId="0" fontId="19" fillId="4" borderId="4" xfId="14" applyFont="1" applyFill="1" applyBorder="1" applyAlignment="1">
      <alignment horizontal="center" vertical="center"/>
    </xf>
    <xf numFmtId="4" fontId="20" fillId="8" borderId="4" xfId="20" applyNumberFormat="1" applyFont="1" applyFill="1" applyBorder="1" applyAlignment="1">
      <alignment vertical="center"/>
    </xf>
    <xf numFmtId="4" fontId="20" fillId="0" borderId="4" xfId="20" applyNumberFormat="1" applyFont="1" applyBorder="1" applyAlignment="1">
      <alignment vertical="center"/>
    </xf>
    <xf numFmtId="4" fontId="20" fillId="5" borderId="4" xfId="20" applyNumberFormat="1" applyFont="1" applyFill="1" applyBorder="1" applyAlignment="1">
      <alignment vertical="center"/>
    </xf>
    <xf numFmtId="4" fontId="19" fillId="3" borderId="4" xfId="0" applyNumberFormat="1" applyFont="1" applyFill="1" applyBorder="1" applyAlignment="1">
      <alignment horizontal="center" vertical="center" wrapText="1"/>
    </xf>
    <xf numFmtId="4" fontId="19" fillId="0" borderId="4" xfId="20" applyNumberFormat="1" applyFont="1" applyBorder="1" applyAlignment="1">
      <alignment vertical="center"/>
    </xf>
    <xf numFmtId="4" fontId="22" fillId="0" borderId="4" xfId="20" applyNumberFormat="1" applyFont="1" applyBorder="1" applyAlignment="1">
      <alignment horizontal="right" vertical="center" wrapText="1"/>
    </xf>
    <xf numFmtId="4" fontId="19" fillId="5" borderId="4" xfId="20" applyNumberFormat="1" applyFont="1" applyFill="1" applyBorder="1" applyAlignment="1">
      <alignment vertical="center"/>
    </xf>
    <xf numFmtId="4" fontId="19" fillId="8" borderId="4" xfId="20" applyNumberFormat="1" applyFont="1" applyFill="1" applyBorder="1" applyAlignment="1">
      <alignment vertical="center"/>
    </xf>
    <xf numFmtId="0" fontId="19" fillId="2" borderId="4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4" fontId="20" fillId="5" borderId="4" xfId="20" applyNumberFormat="1" applyFont="1" applyFill="1" applyBorder="1" applyAlignment="1">
      <alignment horizontal="right" vertical="center"/>
    </xf>
    <xf numFmtId="0" fontId="19" fillId="8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4" fontId="20" fillId="3" borderId="4" xfId="20" applyNumberFormat="1" applyFont="1" applyFill="1" applyBorder="1" applyAlignment="1">
      <alignment horizontal="right" vertical="center"/>
    </xf>
    <xf numFmtId="0" fontId="20" fillId="8" borderId="4" xfId="20" applyFont="1" applyFill="1" applyBorder="1" applyAlignment="1">
      <alignment horizontal="center" vertical="center"/>
    </xf>
    <xf numFmtId="0" fontId="23" fillId="0" borderId="0" xfId="20" applyFont="1" applyAlignment="1">
      <alignment wrapText="1"/>
    </xf>
    <xf numFmtId="0" fontId="27" fillId="0" borderId="0" xfId="0" applyFont="1" applyProtection="1">
      <protection locked="0"/>
    </xf>
    <xf numFmtId="0" fontId="28" fillId="0" borderId="0" xfId="0" applyFont="1"/>
    <xf numFmtId="0" fontId="8" fillId="0" borderId="0" xfId="0" applyFont="1"/>
    <xf numFmtId="0" fontId="29" fillId="0" borderId="0" xfId="0" applyFont="1" applyProtection="1">
      <protection locked="0"/>
    </xf>
    <xf numFmtId="0" fontId="28" fillId="0" borderId="0" xfId="0" applyFont="1" applyAlignment="1">
      <alignment horizontal="center"/>
    </xf>
    <xf numFmtId="49" fontId="19" fillId="0" borderId="4" xfId="0" quotePrefix="1" applyNumberFormat="1" applyFont="1" applyBorder="1" applyAlignment="1">
      <alignment horizontal="left" vertical="center" wrapText="1"/>
    </xf>
    <xf numFmtId="0" fontId="34" fillId="0" borderId="4" xfId="14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4" fontId="20" fillId="3" borderId="4" xfId="20" applyNumberFormat="1" applyFont="1" applyFill="1" applyBorder="1" applyAlignment="1">
      <alignment vertical="center"/>
    </xf>
    <xf numFmtId="0" fontId="19" fillId="0" borderId="4" xfId="0" applyFont="1" applyBorder="1" applyAlignment="1">
      <alignment horizontal="center" vertical="center" wrapText="1"/>
    </xf>
    <xf numFmtId="0" fontId="0" fillId="0" borderId="4" xfId="0" applyBorder="1"/>
    <xf numFmtId="0" fontId="34" fillId="4" borderId="4" xfId="0" applyFont="1" applyFill="1" applyBorder="1" applyAlignment="1">
      <alignment horizontal="center" vertical="center"/>
    </xf>
    <xf numFmtId="49" fontId="34" fillId="4" borderId="4" xfId="0" applyNumberFormat="1" applyFont="1" applyFill="1" applyBorder="1" applyAlignment="1">
      <alignment horizontal="left" vertical="center" wrapText="1"/>
    </xf>
    <xf numFmtId="0" fontId="20" fillId="5" borderId="4" xfId="2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0" fontId="19" fillId="4" borderId="16" xfId="0" applyFont="1" applyFill="1" applyBorder="1" applyAlignment="1">
      <alignment horizontal="center" vertical="center"/>
    </xf>
    <xf numFmtId="0" fontId="34" fillId="4" borderId="4" xfId="14" applyFont="1" applyFill="1" applyBorder="1" applyAlignment="1">
      <alignment horizontal="center" vertical="center"/>
    </xf>
    <xf numFmtId="4" fontId="19" fillId="4" borderId="4" xfId="20" applyNumberFormat="1" applyFont="1" applyFill="1" applyBorder="1" applyAlignment="1">
      <alignment horizontal="center" vertical="center" wrapText="1"/>
    </xf>
    <xf numFmtId="0" fontId="19" fillId="0" borderId="4" xfId="14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" fontId="34" fillId="0" borderId="4" xfId="0" applyNumberFormat="1" applyFont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49" fontId="19" fillId="8" borderId="4" xfId="0" applyNumberFormat="1" applyFont="1" applyFill="1" applyBorder="1" applyAlignment="1">
      <alignment horizontal="left" vertical="center" wrapText="1"/>
    </xf>
    <xf numFmtId="49" fontId="19" fillId="8" borderId="4" xfId="0" applyNumberFormat="1" applyFont="1" applyFill="1" applyBorder="1" applyAlignment="1">
      <alignment horizontal="center" vertical="center" wrapText="1"/>
    </xf>
    <xf numFmtId="4" fontId="34" fillId="8" borderId="4" xfId="0" applyNumberFormat="1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4" fontId="34" fillId="3" borderId="4" xfId="0" applyNumberFormat="1" applyFont="1" applyFill="1" applyBorder="1" applyAlignment="1">
      <alignment horizontal="center" vertical="center" wrapText="1"/>
    </xf>
    <xf numFmtId="0" fontId="20" fillId="0" borderId="16" xfId="2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8" borderId="4" xfId="14" applyFont="1" applyFill="1" applyBorder="1" applyAlignment="1">
      <alignment horizontal="center" vertical="center"/>
    </xf>
    <xf numFmtId="49" fontId="34" fillId="5" borderId="4" xfId="14" applyNumberFormat="1" applyFont="1" applyFill="1" applyBorder="1" applyAlignment="1">
      <alignment horizontal="left" vertical="center" wrapText="1"/>
    </xf>
    <xf numFmtId="0" fontId="34" fillId="3" borderId="4" xfId="15" applyNumberFormat="1" applyFont="1" applyFill="1" applyBorder="1" applyAlignment="1">
      <alignment horizontal="center" vertical="center"/>
    </xf>
    <xf numFmtId="0" fontId="34" fillId="2" borderId="4" xfId="14" applyFont="1" applyFill="1" applyBorder="1" applyAlignment="1">
      <alignment horizontal="center" vertical="center"/>
    </xf>
    <xf numFmtId="49" fontId="34" fillId="2" borderId="4" xfId="14" applyNumberFormat="1" applyFont="1" applyFill="1" applyBorder="1" applyAlignment="1">
      <alignment horizontal="left" vertical="center" wrapText="1"/>
    </xf>
    <xf numFmtId="0" fontId="20" fillId="3" borderId="4" xfId="20" applyFont="1" applyFill="1" applyBorder="1" applyAlignment="1">
      <alignment vertical="center"/>
    </xf>
    <xf numFmtId="0" fontId="20" fillId="0" borderId="4" xfId="20" applyFont="1" applyBorder="1" applyAlignment="1">
      <alignment horizontal="center" vertical="center"/>
    </xf>
    <xf numFmtId="0" fontId="19" fillId="4" borderId="4" xfId="20" applyFont="1" applyFill="1" applyBorder="1" applyAlignment="1">
      <alignment horizontal="center" vertical="center" wrapText="1"/>
    </xf>
    <xf numFmtId="49" fontId="34" fillId="3" borderId="4" xfId="15" applyNumberFormat="1" applyFont="1" applyFill="1" applyBorder="1" applyAlignment="1">
      <alignment horizontal="left" vertical="center" wrapText="1"/>
    </xf>
    <xf numFmtId="0" fontId="20" fillId="5" borderId="16" xfId="20" applyFont="1" applyFill="1" applyBorder="1" applyAlignment="1">
      <alignment horizontal="center" vertical="center"/>
    </xf>
    <xf numFmtId="0" fontId="34" fillId="5" borderId="15" xfId="14" applyFont="1" applyFill="1" applyBorder="1" applyAlignment="1">
      <alignment horizontal="center" vertical="center"/>
    </xf>
    <xf numFmtId="49" fontId="19" fillId="5" borderId="4" xfId="0" applyNumberFormat="1" applyFont="1" applyFill="1" applyBorder="1" applyAlignment="1">
      <alignment horizontal="center" vertical="center" wrapText="1"/>
    </xf>
    <xf numFmtId="4" fontId="35" fillId="0" borderId="4" xfId="20" applyNumberFormat="1" applyFont="1" applyBorder="1" applyAlignment="1">
      <alignment horizontal="center" vertical="center"/>
    </xf>
    <xf numFmtId="4" fontId="35" fillId="5" borderId="4" xfId="20" applyNumberFormat="1" applyFont="1" applyFill="1" applyBorder="1" applyAlignment="1">
      <alignment horizontal="center" vertical="center"/>
    </xf>
    <xf numFmtId="4" fontId="35" fillId="8" borderId="4" xfId="20" applyNumberFormat="1" applyFont="1" applyFill="1" applyBorder="1" applyAlignment="1">
      <alignment horizontal="center" vertical="center"/>
    </xf>
    <xf numFmtId="49" fontId="19" fillId="8" borderId="4" xfId="14" applyNumberFormat="1" applyFont="1" applyFill="1" applyBorder="1" applyAlignment="1">
      <alignment horizontal="left" vertical="center" wrapText="1"/>
    </xf>
    <xf numFmtId="4" fontId="34" fillId="4" borderId="4" xfId="20" applyNumberFormat="1" applyFont="1" applyFill="1" applyBorder="1" applyAlignment="1">
      <alignment horizontal="center" vertical="center" wrapText="1"/>
    </xf>
    <xf numFmtId="4" fontId="34" fillId="0" borderId="4" xfId="20" applyNumberFormat="1" applyFont="1" applyBorder="1" applyAlignment="1">
      <alignment horizontal="center" vertical="center" wrapText="1"/>
    </xf>
    <xf numFmtId="4" fontId="34" fillId="5" borderId="4" xfId="0" applyNumberFormat="1" applyFont="1" applyFill="1" applyBorder="1" applyAlignment="1">
      <alignment horizontal="center" vertical="center" wrapText="1"/>
    </xf>
    <xf numFmtId="49" fontId="19" fillId="8" borderId="4" xfId="0" quotePrefix="1" applyNumberFormat="1" applyFont="1" applyFill="1" applyBorder="1" applyAlignment="1">
      <alignment horizontal="left" vertical="center" wrapText="1"/>
    </xf>
    <xf numFmtId="4" fontId="20" fillId="8" borderId="4" xfId="20" applyNumberFormat="1" applyFont="1" applyFill="1" applyBorder="1" applyAlignment="1">
      <alignment horizontal="right" vertical="center"/>
    </xf>
    <xf numFmtId="49" fontId="34" fillId="5" borderId="4" xfId="0" applyNumberFormat="1" applyFont="1" applyFill="1" applyBorder="1" applyAlignment="1">
      <alignment horizontal="left" vertical="center" wrapText="1"/>
    </xf>
    <xf numFmtId="0" fontId="19" fillId="8" borderId="17" xfId="0" applyFont="1" applyFill="1" applyBorder="1" applyAlignment="1">
      <alignment horizontal="center" vertical="center"/>
    </xf>
    <xf numFmtId="0" fontId="34" fillId="8" borderId="4" xfId="14" applyFont="1" applyFill="1" applyBorder="1" applyAlignment="1">
      <alignment horizontal="center" vertical="center"/>
    </xf>
    <xf numFmtId="0" fontId="19" fillId="8" borderId="4" xfId="20" applyFont="1" applyFill="1" applyBorder="1" applyAlignment="1">
      <alignment horizontal="center" vertical="center" wrapText="1"/>
    </xf>
    <xf numFmtId="4" fontId="34" fillId="8" borderId="4" xfId="20" applyNumberFormat="1" applyFont="1" applyFill="1" applyBorder="1" applyAlignment="1">
      <alignment horizontal="center" vertical="center" wrapText="1"/>
    </xf>
    <xf numFmtId="4" fontId="19" fillId="8" borderId="4" xfId="20" applyNumberFormat="1" applyFont="1" applyFill="1" applyBorder="1" applyAlignment="1">
      <alignment horizontal="center" vertical="center" wrapText="1"/>
    </xf>
    <xf numFmtId="0" fontId="20" fillId="0" borderId="17" xfId="20" applyFont="1" applyBorder="1" applyAlignment="1">
      <alignment horizontal="center" vertical="center"/>
    </xf>
    <xf numFmtId="0" fontId="10" fillId="6" borderId="10" xfId="0" applyFont="1" applyFill="1" applyBorder="1" applyAlignment="1">
      <alignment vertical="center" wrapText="1"/>
    </xf>
    <xf numFmtId="0" fontId="10" fillId="6" borderId="11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10" fillId="6" borderId="12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10" fillId="6" borderId="13" xfId="0" applyFont="1" applyFill="1" applyBorder="1" applyAlignment="1">
      <alignment vertical="center" wrapText="1"/>
    </xf>
    <xf numFmtId="0" fontId="10" fillId="6" borderId="7" xfId="0" applyFont="1" applyFill="1" applyBorder="1" applyAlignment="1">
      <alignment vertical="center" wrapText="1"/>
    </xf>
    <xf numFmtId="0" fontId="33" fillId="0" borderId="0" xfId="20" applyFont="1" applyAlignment="1">
      <alignment horizontal="center" vertical="center" wrapText="1"/>
    </xf>
    <xf numFmtId="44" fontId="7" fillId="0" borderId="4" xfId="21" applyFont="1" applyBorder="1" applyAlignment="1">
      <alignment horizontal="center" vertical="center"/>
    </xf>
    <xf numFmtId="0" fontId="21" fillId="0" borderId="4" xfId="0" applyFont="1" applyBorder="1" applyAlignment="1">
      <alignment horizontal="right" vertical="center" wrapText="1"/>
    </xf>
    <xf numFmtId="0" fontId="17" fillId="0" borderId="0" xfId="20" applyFont="1" applyAlignment="1">
      <alignment horizontal="center"/>
    </xf>
    <xf numFmtId="0" fontId="18" fillId="0" borderId="0" xfId="20" applyFont="1" applyAlignment="1">
      <alignment horizontal="center" vertical="center" wrapText="1"/>
    </xf>
    <xf numFmtId="0" fontId="19" fillId="0" borderId="14" xfId="20" applyFont="1" applyBorder="1" applyAlignment="1">
      <alignment horizontal="center" vertical="center"/>
    </xf>
    <xf numFmtId="0" fontId="19" fillId="0" borderId="15" xfId="20" applyFont="1" applyBorder="1" applyAlignment="1">
      <alignment horizontal="center" vertical="center"/>
    </xf>
    <xf numFmtId="0" fontId="19" fillId="0" borderId="14" xfId="20" applyFont="1" applyBorder="1" applyAlignment="1">
      <alignment horizontal="center" vertical="center" wrapText="1"/>
    </xf>
    <xf numFmtId="0" fontId="19" fillId="0" borderId="15" xfId="20" applyFont="1" applyBorder="1" applyAlignment="1">
      <alignment horizontal="center" vertical="center" wrapText="1"/>
    </xf>
    <xf numFmtId="1" fontId="19" fillId="0" borderId="14" xfId="20" applyNumberFormat="1" applyFont="1" applyBorder="1" applyAlignment="1">
      <alignment horizontal="center" vertical="center" wrapText="1"/>
    </xf>
    <xf numFmtId="1" fontId="19" fillId="0" borderId="15" xfId="20" applyNumberFormat="1" applyFont="1" applyBorder="1" applyAlignment="1">
      <alignment horizontal="center" vertical="center" wrapText="1"/>
    </xf>
    <xf numFmtId="0" fontId="20" fillId="0" borderId="14" xfId="20" applyFont="1" applyBorder="1" applyAlignment="1">
      <alignment horizontal="center" vertical="center" wrapText="1"/>
    </xf>
    <xf numFmtId="0" fontId="20" fillId="0" borderId="15" xfId="2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top" wrapText="1"/>
    </xf>
    <xf numFmtId="0" fontId="30" fillId="0" borderId="0" xfId="0" applyFont="1" applyAlignment="1">
      <alignment horizontal="left" vertical="top" wrapText="1"/>
    </xf>
    <xf numFmtId="0" fontId="24" fillId="0" borderId="0" xfId="0" applyFont="1" applyAlignment="1">
      <alignment horizontal="left" wrapText="1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29" fillId="0" borderId="0" xfId="0" applyFont="1" applyAlignment="1">
      <alignment horizontal="left"/>
    </xf>
  </cellXfs>
  <cellStyles count="23">
    <cellStyle name="Dziesiętny 2" xfId="1" xr:uid="{00000000-0005-0000-0000-000000000000}"/>
    <cellStyle name="Dziesiętny 2 2" xfId="17" xr:uid="{00000000-0005-0000-0000-000001000000}"/>
    <cellStyle name="Dziesiętny 3" xfId="2" xr:uid="{00000000-0005-0000-0000-000002000000}"/>
    <cellStyle name="Dziesiętny 3 2" xfId="3" xr:uid="{00000000-0005-0000-0000-000003000000}"/>
    <cellStyle name="Dziesiętny 3 2 2" xfId="19" xr:uid="{00000000-0005-0000-0000-000004000000}"/>
    <cellStyle name="Dziesiętny 3 3" xfId="18" xr:uid="{00000000-0005-0000-0000-000005000000}"/>
    <cellStyle name="Dziesiętny 4" xfId="16" xr:uid="{00000000-0005-0000-0000-000006000000}"/>
    <cellStyle name="None" xfId="4" xr:uid="{00000000-0005-0000-0000-000007000000}"/>
    <cellStyle name="Normalny" xfId="0" builtinId="0"/>
    <cellStyle name="Normalny 2" xfId="5" xr:uid="{00000000-0005-0000-0000-000009000000}"/>
    <cellStyle name="Normalny 2 2" xfId="6" xr:uid="{00000000-0005-0000-0000-00000A000000}"/>
    <cellStyle name="Normalny 2 2 2" xfId="7" xr:uid="{00000000-0005-0000-0000-00000B000000}"/>
    <cellStyle name="Normalny 2 3" xfId="20" xr:uid="{00000000-0005-0000-0000-00000C000000}"/>
    <cellStyle name="Normalny 2_Wykaz_A2_D1" xfId="8" xr:uid="{00000000-0005-0000-0000-00000D000000}"/>
    <cellStyle name="Normalny 4" xfId="9" xr:uid="{00000000-0005-0000-0000-00000E000000}"/>
    <cellStyle name="Normalny 4 2" xfId="10" xr:uid="{00000000-0005-0000-0000-00000F000000}"/>
    <cellStyle name="Normalny 4 2 2" xfId="11" xr:uid="{00000000-0005-0000-0000-000010000000}"/>
    <cellStyle name="Normalny 4 3" xfId="12" xr:uid="{00000000-0005-0000-0000-000011000000}"/>
    <cellStyle name="Normalny_slepy-kosztorys" xfId="15" xr:uid="{00000000-0005-0000-0000-000012000000}"/>
    <cellStyle name="Normalny_TER02" xfId="14" xr:uid="{00000000-0005-0000-0000-000013000000}"/>
    <cellStyle name="Opis" xfId="13" xr:uid="{00000000-0005-0000-0000-000014000000}"/>
    <cellStyle name="Walutowy" xfId="21" builtinId="4"/>
    <cellStyle name="Walutowy 2" xfId="22" xr:uid="{9BD3E684-7C76-4F20-AC19-67D447A7359E}"/>
  </cellStyles>
  <dxfs count="0"/>
  <tableStyles count="0" defaultTableStyle="TableStyleMedium9" defaultPivotStyle="PivotStyleLight16"/>
  <colors>
    <mruColors>
      <color rgb="FFCCFFFF"/>
      <color rgb="FF66FFFF"/>
      <color rgb="FFB2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4"/>
  <sheetViews>
    <sheetView workbookViewId="0">
      <selection activeCell="K97" sqref="K97"/>
    </sheetView>
  </sheetViews>
  <sheetFormatPr defaultRowHeight="14.25"/>
  <cols>
    <col min="1" max="1" width="10.375" style="9" bestFit="1" customWidth="1"/>
  </cols>
  <sheetData>
    <row r="2" spans="1:11" ht="15" thickBot="1"/>
    <row r="3" spans="1:11" ht="38.25">
      <c r="B3" s="98" t="s">
        <v>31</v>
      </c>
      <c r="C3" s="1" t="s">
        <v>32</v>
      </c>
      <c r="D3" s="98" t="s">
        <v>34</v>
      </c>
      <c r="E3" s="98" t="s">
        <v>35</v>
      </c>
    </row>
    <row r="4" spans="1:11">
      <c r="B4" s="99"/>
      <c r="C4" s="2" t="s">
        <v>33</v>
      </c>
      <c r="D4" s="99"/>
      <c r="E4" s="99"/>
    </row>
    <row r="5" spans="1:11">
      <c r="B5" s="2"/>
      <c r="C5" s="2"/>
      <c r="D5" s="2"/>
      <c r="E5" s="8"/>
    </row>
    <row r="6" spans="1:11" ht="15" thickBot="1">
      <c r="B6" s="2"/>
      <c r="C6" s="2"/>
      <c r="D6" s="2"/>
      <c r="E6" s="8"/>
    </row>
    <row r="7" spans="1:11" ht="27.75" thickBot="1">
      <c r="A7" s="9">
        <f>D7/6.2832</f>
        <v>18.302775655716832</v>
      </c>
      <c r="B7" s="1">
        <v>1</v>
      </c>
      <c r="C7" s="1" t="s">
        <v>36</v>
      </c>
      <c r="D7" s="1">
        <v>115</v>
      </c>
      <c r="E7" s="3" t="s">
        <v>37</v>
      </c>
      <c r="K7">
        <v>1</v>
      </c>
    </row>
    <row r="8" spans="1:11" ht="27.75" thickBot="1">
      <c r="A8" s="9">
        <f t="shared" ref="A8:A36" si="0">D8/6.2832</f>
        <v>17.50700280112045</v>
      </c>
      <c r="B8" s="1">
        <v>1</v>
      </c>
      <c r="C8" s="1" t="s">
        <v>36</v>
      </c>
      <c r="D8" s="1">
        <v>110</v>
      </c>
      <c r="E8" s="3" t="s">
        <v>37</v>
      </c>
      <c r="K8">
        <v>2</v>
      </c>
    </row>
    <row r="9" spans="1:11" ht="26.25" thickBot="1">
      <c r="A9" s="9">
        <f t="shared" si="0"/>
        <v>16.233766233766232</v>
      </c>
      <c r="B9" s="1">
        <v>2</v>
      </c>
      <c r="C9" s="1" t="s">
        <v>38</v>
      </c>
      <c r="D9" s="1">
        <v>102</v>
      </c>
      <c r="E9" s="3"/>
      <c r="K9">
        <v>3</v>
      </c>
    </row>
    <row r="10" spans="1:11" ht="27.75" thickBot="1">
      <c r="A10" s="9">
        <f t="shared" si="0"/>
        <v>20.371785077667433</v>
      </c>
      <c r="B10" s="1">
        <v>3</v>
      </c>
      <c r="C10" s="1" t="s">
        <v>39</v>
      </c>
      <c r="D10" s="1">
        <v>128</v>
      </c>
      <c r="E10" s="3"/>
      <c r="K10">
        <v>4</v>
      </c>
    </row>
    <row r="11" spans="1:11" ht="27.75" thickBot="1">
      <c r="A11" s="10">
        <f t="shared" si="0"/>
        <v>7.3211102622867328</v>
      </c>
      <c r="B11" s="1">
        <v>4</v>
      </c>
      <c r="C11" s="1" t="s">
        <v>36</v>
      </c>
      <c r="D11" s="1">
        <v>46</v>
      </c>
      <c r="E11" s="3"/>
      <c r="K11">
        <v>5</v>
      </c>
    </row>
    <row r="12" spans="1:11" ht="26.25" thickBot="1">
      <c r="A12" s="9">
        <f t="shared" si="0"/>
        <v>17.984466513878278</v>
      </c>
      <c r="B12" s="1">
        <v>5</v>
      </c>
      <c r="C12" s="1" t="s">
        <v>38</v>
      </c>
      <c r="D12" s="1">
        <v>113</v>
      </c>
      <c r="E12" s="3"/>
      <c r="K12">
        <v>6</v>
      </c>
    </row>
    <row r="13" spans="1:11" ht="27.75" thickBot="1">
      <c r="A13" s="9">
        <f t="shared" si="0"/>
        <v>14.323911382734913</v>
      </c>
      <c r="B13" s="1">
        <v>6</v>
      </c>
      <c r="C13" s="1" t="s">
        <v>39</v>
      </c>
      <c r="D13" s="1">
        <v>90</v>
      </c>
      <c r="E13" s="3"/>
      <c r="K13">
        <v>7</v>
      </c>
    </row>
    <row r="14" spans="1:11" ht="27.75" thickBot="1">
      <c r="A14" s="9">
        <f t="shared" si="0"/>
        <v>17.50700280112045</v>
      </c>
      <c r="B14" s="1">
        <v>7</v>
      </c>
      <c r="C14" s="1" t="s">
        <v>39</v>
      </c>
      <c r="D14" s="1">
        <v>110</v>
      </c>
      <c r="E14" s="3"/>
      <c r="K14">
        <v>8</v>
      </c>
    </row>
    <row r="15" spans="1:11" ht="26.25" thickBot="1">
      <c r="A15" s="11">
        <f t="shared" si="0"/>
        <v>13.050674815380697</v>
      </c>
      <c r="B15" s="1">
        <v>8</v>
      </c>
      <c r="C15" s="1" t="s">
        <v>40</v>
      </c>
      <c r="D15" s="1">
        <v>82</v>
      </c>
      <c r="E15" s="3"/>
      <c r="K15">
        <v>9</v>
      </c>
    </row>
    <row r="16" spans="1:11" ht="27.75" thickBot="1">
      <c r="A16" s="9">
        <f t="shared" si="0"/>
        <v>21.963330786860197</v>
      </c>
      <c r="B16" s="1">
        <v>9</v>
      </c>
      <c r="C16" s="1" t="s">
        <v>36</v>
      </c>
      <c r="D16" s="1">
        <v>138</v>
      </c>
      <c r="E16" s="3"/>
      <c r="K16">
        <v>10</v>
      </c>
    </row>
    <row r="17" spans="1:11" ht="27.75" thickBot="1">
      <c r="A17" s="11">
        <f t="shared" si="0"/>
        <v>13.528138528138529</v>
      </c>
      <c r="B17" s="1">
        <v>10</v>
      </c>
      <c r="C17" s="1" t="s">
        <v>39</v>
      </c>
      <c r="D17" s="1">
        <v>85</v>
      </c>
      <c r="E17" s="3"/>
      <c r="K17">
        <v>11</v>
      </c>
    </row>
    <row r="18" spans="1:11" ht="26.25" thickBot="1">
      <c r="A18" s="10">
        <f t="shared" si="0"/>
        <v>5.7295645530939652</v>
      </c>
      <c r="B18" s="1">
        <v>11</v>
      </c>
      <c r="C18" s="1" t="s">
        <v>41</v>
      </c>
      <c r="D18" s="1">
        <v>36</v>
      </c>
      <c r="E18" s="3"/>
      <c r="K18">
        <v>12</v>
      </c>
    </row>
    <row r="19" spans="1:11" ht="27.75" thickBot="1">
      <c r="A19" s="10">
        <f t="shared" si="0"/>
        <v>7.3211102622867328</v>
      </c>
      <c r="B19" s="1">
        <v>12</v>
      </c>
      <c r="C19" s="1" t="s">
        <v>39</v>
      </c>
      <c r="D19" s="1">
        <v>46</v>
      </c>
      <c r="E19" s="3"/>
      <c r="K19">
        <v>13</v>
      </c>
    </row>
    <row r="20" spans="1:11" ht="27.75" thickBot="1">
      <c r="A20" s="11">
        <f t="shared" si="0"/>
        <v>14.323911382734913</v>
      </c>
      <c r="B20" s="1">
        <v>13</v>
      </c>
      <c r="C20" s="1" t="s">
        <v>39</v>
      </c>
      <c r="D20" s="1">
        <v>90</v>
      </c>
      <c r="E20" s="3"/>
      <c r="K20">
        <v>14</v>
      </c>
    </row>
    <row r="21" spans="1:11" ht="27.75" thickBot="1">
      <c r="A21" s="10">
        <f t="shared" si="0"/>
        <v>10.981665393430099</v>
      </c>
      <c r="B21" s="1">
        <v>14</v>
      </c>
      <c r="C21" s="1" t="s">
        <v>39</v>
      </c>
      <c r="D21" s="1">
        <v>69</v>
      </c>
      <c r="E21" s="3"/>
      <c r="K21">
        <v>15</v>
      </c>
    </row>
    <row r="22" spans="1:11" ht="27.75" thickBot="1">
      <c r="A22" s="11">
        <f t="shared" si="0"/>
        <v>12.254901960784315</v>
      </c>
      <c r="B22" s="1">
        <v>15</v>
      </c>
      <c r="C22" s="1" t="s">
        <v>39</v>
      </c>
      <c r="D22" s="1">
        <v>77</v>
      </c>
      <c r="E22" s="3"/>
      <c r="K22">
        <v>16</v>
      </c>
    </row>
    <row r="23" spans="1:11" ht="26.25" thickBot="1">
      <c r="A23" s="9">
        <f t="shared" si="0"/>
        <v>17.666157372039724</v>
      </c>
      <c r="B23" s="1">
        <v>16</v>
      </c>
      <c r="C23" s="1" t="s">
        <v>38</v>
      </c>
      <c r="D23" s="1">
        <v>111</v>
      </c>
      <c r="E23" s="3"/>
      <c r="K23">
        <v>17</v>
      </c>
    </row>
    <row r="24" spans="1:11" ht="26.25" thickBot="1">
      <c r="A24" s="10">
        <f t="shared" si="0"/>
        <v>4.6154825566590274</v>
      </c>
      <c r="B24" s="1">
        <v>17</v>
      </c>
      <c r="C24" s="1" t="s">
        <v>41</v>
      </c>
      <c r="D24" s="1">
        <v>29</v>
      </c>
      <c r="E24" s="3"/>
      <c r="K24">
        <v>18</v>
      </c>
    </row>
    <row r="25" spans="1:11" ht="26.25" thickBot="1">
      <c r="A25" s="11">
        <f t="shared" si="0"/>
        <v>14.96052966641202</v>
      </c>
      <c r="B25" s="1">
        <v>18</v>
      </c>
      <c r="C25" s="1" t="s">
        <v>38</v>
      </c>
      <c r="D25" s="1">
        <v>94</v>
      </c>
      <c r="E25" s="3"/>
      <c r="K25">
        <v>19</v>
      </c>
    </row>
    <row r="26" spans="1:11" ht="27.75" thickBot="1">
      <c r="A26" s="9">
        <f t="shared" si="0"/>
        <v>16.233766233766232</v>
      </c>
      <c r="B26" s="1">
        <v>19</v>
      </c>
      <c r="C26" s="1" t="s">
        <v>39</v>
      </c>
      <c r="D26" s="1">
        <v>102</v>
      </c>
      <c r="E26" s="3"/>
      <c r="K26">
        <v>20</v>
      </c>
    </row>
    <row r="27" spans="1:11" ht="27.75" thickBot="1">
      <c r="A27" s="11">
        <f t="shared" si="0"/>
        <v>13.209829386299974</v>
      </c>
      <c r="B27" s="1">
        <v>20</v>
      </c>
      <c r="C27" s="1" t="s">
        <v>39</v>
      </c>
      <c r="D27" s="1">
        <v>83</v>
      </c>
      <c r="E27" s="3"/>
      <c r="K27">
        <v>21</v>
      </c>
    </row>
    <row r="28" spans="1:11" ht="39" thickBot="1">
      <c r="A28" s="10">
        <f t="shared" si="0"/>
        <v>8.5943468296409478</v>
      </c>
      <c r="B28" s="1">
        <v>21</v>
      </c>
      <c r="C28" s="1" t="s">
        <v>42</v>
      </c>
      <c r="D28" s="1">
        <v>54</v>
      </c>
      <c r="E28" s="3"/>
      <c r="K28">
        <v>22</v>
      </c>
    </row>
    <row r="29" spans="1:11" ht="39" thickBot="1">
      <c r="A29" s="10">
        <f t="shared" si="0"/>
        <v>3.8197097020626432</v>
      </c>
      <c r="B29" s="1">
        <v>21</v>
      </c>
      <c r="C29" s="1" t="s">
        <v>42</v>
      </c>
      <c r="D29" s="1">
        <v>24</v>
      </c>
      <c r="E29" s="3"/>
      <c r="K29">
        <v>23</v>
      </c>
    </row>
    <row r="30" spans="1:11" ht="39" thickBot="1">
      <c r="A30" s="10">
        <f t="shared" si="0"/>
        <v>4.9337916984975809</v>
      </c>
      <c r="B30" s="1">
        <v>21</v>
      </c>
      <c r="C30" s="1" t="s">
        <v>42</v>
      </c>
      <c r="D30" s="1">
        <v>31</v>
      </c>
      <c r="E30" s="3"/>
      <c r="K30">
        <v>24</v>
      </c>
    </row>
    <row r="31" spans="1:11" ht="27.75" thickBot="1">
      <c r="A31" s="11">
        <f t="shared" si="0"/>
        <v>14.323911382734913</v>
      </c>
      <c r="B31" s="1">
        <v>22</v>
      </c>
      <c r="C31" s="1" t="s">
        <v>39</v>
      </c>
      <c r="D31" s="1">
        <v>90</v>
      </c>
      <c r="E31" s="3"/>
      <c r="K31">
        <v>25</v>
      </c>
    </row>
    <row r="32" spans="1:11" ht="27.75" thickBot="1">
      <c r="A32" s="9">
        <f t="shared" si="0"/>
        <v>16.233766233766232</v>
      </c>
      <c r="B32" s="1">
        <v>22</v>
      </c>
      <c r="C32" s="1" t="s">
        <v>39</v>
      </c>
      <c r="D32" s="1">
        <v>102</v>
      </c>
      <c r="E32" s="3"/>
      <c r="K32">
        <v>26</v>
      </c>
    </row>
    <row r="33" spans="1:11" ht="27.75" thickBot="1">
      <c r="A33" s="10">
        <f t="shared" si="0"/>
        <v>10.185892538833716</v>
      </c>
      <c r="B33" s="1">
        <v>26</v>
      </c>
      <c r="C33" s="1" t="s">
        <v>39</v>
      </c>
      <c r="D33" s="1">
        <v>64</v>
      </c>
      <c r="E33" s="3" t="s">
        <v>43</v>
      </c>
      <c r="K33">
        <v>27</v>
      </c>
    </row>
    <row r="34" spans="1:11" ht="27.75" thickBot="1">
      <c r="A34" s="11">
        <f t="shared" si="0"/>
        <v>14.164756811815636</v>
      </c>
      <c r="B34" s="1">
        <v>27</v>
      </c>
      <c r="C34" s="1" t="s">
        <v>39</v>
      </c>
      <c r="D34" s="1">
        <v>89</v>
      </c>
      <c r="E34" s="3" t="s">
        <v>43</v>
      </c>
      <c r="K34">
        <v>28</v>
      </c>
    </row>
    <row r="35" spans="1:11" ht="27.75" thickBot="1">
      <c r="A35" s="11">
        <f t="shared" si="0"/>
        <v>14.164756811815636</v>
      </c>
      <c r="B35" s="1">
        <v>28</v>
      </c>
      <c r="C35" s="1" t="s">
        <v>39</v>
      </c>
      <c r="D35" s="1">
        <v>89</v>
      </c>
      <c r="E35" s="3" t="s">
        <v>43</v>
      </c>
      <c r="K35">
        <v>29</v>
      </c>
    </row>
    <row r="36" spans="1:11" ht="27.75" thickBot="1">
      <c r="A36" s="10">
        <f t="shared" si="0"/>
        <v>6.207028265851795</v>
      </c>
      <c r="B36" s="1">
        <v>29</v>
      </c>
      <c r="C36" s="4" t="s">
        <v>39</v>
      </c>
      <c r="D36" s="4">
        <v>39</v>
      </c>
      <c r="E36" s="5" t="s">
        <v>43</v>
      </c>
      <c r="K36">
        <v>30</v>
      </c>
    </row>
    <row r="37" spans="1:11" ht="16.149999999999999" customHeight="1" thickBot="1">
      <c r="A37" s="11">
        <f>G37/6.2832</f>
        <v>14.323911382734913</v>
      </c>
      <c r="B37" s="6"/>
      <c r="C37" s="100">
        <v>23</v>
      </c>
      <c r="D37" s="101"/>
      <c r="E37" s="100" t="s">
        <v>39</v>
      </c>
      <c r="F37" s="101"/>
      <c r="G37" s="100">
        <v>90</v>
      </c>
      <c r="H37" s="101"/>
      <c r="I37" s="100"/>
      <c r="J37" s="101"/>
      <c r="K37">
        <v>31</v>
      </c>
    </row>
    <row r="38" spans="1:11" ht="16.149999999999999" customHeight="1" thickBot="1">
      <c r="A38" s="9">
        <f t="shared" ref="A38:A85" si="1">G38/6.2832</f>
        <v>16.074611662846959</v>
      </c>
      <c r="B38" s="6"/>
      <c r="C38" s="100">
        <v>24</v>
      </c>
      <c r="D38" s="101"/>
      <c r="E38" s="100" t="s">
        <v>44</v>
      </c>
      <c r="F38" s="101"/>
      <c r="G38" s="100">
        <v>101</v>
      </c>
      <c r="H38" s="101"/>
      <c r="I38" s="100" t="s">
        <v>37</v>
      </c>
      <c r="J38" s="101"/>
      <c r="K38">
        <v>32</v>
      </c>
    </row>
    <row r="39" spans="1:11" ht="16.149999999999999" customHeight="1" thickBot="1">
      <c r="A39" s="10">
        <f t="shared" si="1"/>
        <v>4.9337916984975809</v>
      </c>
      <c r="B39" s="6"/>
      <c r="C39" s="100">
        <v>25</v>
      </c>
      <c r="D39" s="101"/>
      <c r="E39" s="100" t="s">
        <v>45</v>
      </c>
      <c r="F39" s="101"/>
      <c r="G39" s="100">
        <v>31</v>
      </c>
      <c r="H39" s="101"/>
      <c r="I39" s="100"/>
      <c r="J39" s="101"/>
      <c r="K39">
        <v>33</v>
      </c>
    </row>
    <row r="40" spans="1:11" ht="16.149999999999999" customHeight="1" thickBot="1">
      <c r="A40" s="10">
        <f t="shared" si="1"/>
        <v>4.1380188439011967</v>
      </c>
      <c r="B40" s="6"/>
      <c r="C40" s="100">
        <v>26</v>
      </c>
      <c r="D40" s="101"/>
      <c r="E40" s="100" t="s">
        <v>45</v>
      </c>
      <c r="F40" s="101"/>
      <c r="G40" s="100">
        <v>26</v>
      </c>
      <c r="H40" s="101"/>
      <c r="I40" s="100"/>
      <c r="J40" s="101"/>
      <c r="K40">
        <v>34</v>
      </c>
    </row>
    <row r="41" spans="1:11" ht="16.149999999999999" customHeight="1" thickBot="1">
      <c r="A41" s="10">
        <f t="shared" si="1"/>
        <v>12.41405653170359</v>
      </c>
      <c r="B41" s="6"/>
      <c r="C41" s="100">
        <v>27</v>
      </c>
      <c r="D41" s="101"/>
      <c r="E41" s="100" t="s">
        <v>44</v>
      </c>
      <c r="F41" s="101"/>
      <c r="G41" s="100">
        <v>78</v>
      </c>
      <c r="H41" s="101"/>
      <c r="I41" s="100"/>
      <c r="J41" s="101"/>
      <c r="K41">
        <v>35</v>
      </c>
    </row>
    <row r="42" spans="1:11" ht="16.149999999999999" customHeight="1" thickBot="1">
      <c r="A42" s="11">
        <f t="shared" si="1"/>
        <v>14.164756811815636</v>
      </c>
      <c r="B42" s="6"/>
      <c r="C42" s="100">
        <v>28</v>
      </c>
      <c r="D42" s="101"/>
      <c r="E42" s="100" t="s">
        <v>44</v>
      </c>
      <c r="F42" s="101"/>
      <c r="G42" s="100">
        <v>89</v>
      </c>
      <c r="H42" s="101"/>
      <c r="I42" s="100"/>
      <c r="J42" s="101"/>
      <c r="K42">
        <v>36</v>
      </c>
    </row>
    <row r="43" spans="1:11" ht="16.149999999999999" customHeight="1" thickBot="1">
      <c r="A43" s="9">
        <f t="shared" si="1"/>
        <v>15.119684237331297</v>
      </c>
      <c r="B43" s="6"/>
      <c r="C43" s="100">
        <v>29</v>
      </c>
      <c r="D43" s="101"/>
      <c r="E43" s="100" t="s">
        <v>39</v>
      </c>
      <c r="F43" s="101"/>
      <c r="G43" s="100">
        <v>95</v>
      </c>
      <c r="H43" s="101"/>
      <c r="I43" s="100"/>
      <c r="J43" s="101"/>
      <c r="K43">
        <v>37</v>
      </c>
    </row>
    <row r="44" spans="1:11" ht="16.149999999999999" customHeight="1" thickBot="1">
      <c r="A44" s="10">
        <f t="shared" si="1"/>
        <v>5.7295645530939652</v>
      </c>
      <c r="B44" s="6"/>
      <c r="C44" s="100">
        <v>30</v>
      </c>
      <c r="D44" s="101"/>
      <c r="E44" s="100" t="s">
        <v>44</v>
      </c>
      <c r="F44" s="101"/>
      <c r="G44" s="100">
        <v>36</v>
      </c>
      <c r="H44" s="101"/>
      <c r="I44" s="100"/>
      <c r="J44" s="101"/>
      <c r="K44">
        <v>38</v>
      </c>
    </row>
    <row r="45" spans="1:11" ht="16.149999999999999" customHeight="1" thickBot="1">
      <c r="A45" s="10">
        <f t="shared" si="1"/>
        <v>11.299974535268653</v>
      </c>
      <c r="B45" s="6"/>
      <c r="C45" s="100">
        <v>31</v>
      </c>
      <c r="D45" s="101"/>
      <c r="E45" s="100" t="s">
        <v>45</v>
      </c>
      <c r="F45" s="101"/>
      <c r="G45" s="100">
        <v>71</v>
      </c>
      <c r="H45" s="101"/>
      <c r="I45" s="100"/>
      <c r="J45" s="101"/>
      <c r="K45">
        <v>39</v>
      </c>
    </row>
    <row r="46" spans="1:11" ht="16.149999999999999" customHeight="1" thickBot="1">
      <c r="A46" s="10">
        <f t="shared" si="1"/>
        <v>8.5943468296409478</v>
      </c>
      <c r="B46" s="6"/>
      <c r="C46" s="100">
        <v>32</v>
      </c>
      <c r="D46" s="101"/>
      <c r="E46" s="100" t="s">
        <v>44</v>
      </c>
      <c r="F46" s="101"/>
      <c r="G46" s="100">
        <v>54</v>
      </c>
      <c r="H46" s="101"/>
      <c r="I46" s="100"/>
      <c r="J46" s="101"/>
      <c r="K46">
        <v>40</v>
      </c>
    </row>
    <row r="47" spans="1:11" ht="16.149999999999999" customHeight="1" thickBot="1">
      <c r="A47" s="11">
        <f t="shared" si="1"/>
        <v>14.323911382734913</v>
      </c>
      <c r="B47" s="6"/>
      <c r="C47" s="100">
        <v>33</v>
      </c>
      <c r="D47" s="101"/>
      <c r="E47" s="100" t="s">
        <v>45</v>
      </c>
      <c r="F47" s="101"/>
      <c r="G47" s="100">
        <v>90</v>
      </c>
      <c r="H47" s="101"/>
      <c r="I47" s="100"/>
      <c r="J47" s="101"/>
      <c r="K47">
        <v>41</v>
      </c>
    </row>
    <row r="48" spans="1:11" ht="27.6" customHeight="1" thickBot="1">
      <c r="A48" s="10">
        <f t="shared" si="1"/>
        <v>7.3211102622867328</v>
      </c>
      <c r="B48" s="6"/>
      <c r="C48" s="100">
        <v>34</v>
      </c>
      <c r="D48" s="101"/>
      <c r="E48" s="100" t="s">
        <v>46</v>
      </c>
      <c r="F48" s="101"/>
      <c r="G48" s="100">
        <v>46</v>
      </c>
      <c r="H48" s="101"/>
      <c r="I48" s="100"/>
      <c r="J48" s="101"/>
      <c r="K48">
        <v>42</v>
      </c>
    </row>
    <row r="49" spans="1:11" ht="27.6" customHeight="1" thickBot="1">
      <c r="A49" s="10">
        <f t="shared" si="1"/>
        <v>4.1380188439011967</v>
      </c>
      <c r="B49" s="6"/>
      <c r="C49" s="100">
        <v>35</v>
      </c>
      <c r="D49" s="101"/>
      <c r="E49" s="100" t="s">
        <v>47</v>
      </c>
      <c r="F49" s="101"/>
      <c r="G49" s="100">
        <v>26</v>
      </c>
      <c r="H49" s="101"/>
      <c r="I49" s="100"/>
      <c r="J49" s="101"/>
      <c r="K49">
        <v>43</v>
      </c>
    </row>
    <row r="50" spans="1:11" ht="27.6" customHeight="1" thickBot="1">
      <c r="A50" s="10">
        <f t="shared" si="1"/>
        <v>5.8887191240132415</v>
      </c>
      <c r="B50" s="6"/>
      <c r="C50" s="100">
        <v>36</v>
      </c>
      <c r="D50" s="101"/>
      <c r="E50" s="100" t="s">
        <v>47</v>
      </c>
      <c r="F50" s="101"/>
      <c r="G50" s="100">
        <v>37</v>
      </c>
      <c r="H50" s="101"/>
      <c r="I50" s="100"/>
      <c r="J50" s="101"/>
      <c r="K50">
        <v>44</v>
      </c>
    </row>
    <row r="51" spans="1:11" ht="16.149999999999999" customHeight="1" thickBot="1">
      <c r="A51" s="12">
        <f t="shared" si="1"/>
        <v>29.602750190985486</v>
      </c>
      <c r="B51" s="6"/>
      <c r="C51" s="100">
        <v>37</v>
      </c>
      <c r="D51" s="101"/>
      <c r="E51" s="100" t="s">
        <v>48</v>
      </c>
      <c r="F51" s="101"/>
      <c r="G51" s="100">
        <v>186</v>
      </c>
      <c r="H51" s="101"/>
      <c r="I51" s="100"/>
      <c r="J51" s="101"/>
      <c r="K51">
        <v>45</v>
      </c>
    </row>
    <row r="52" spans="1:11" ht="16.149999999999999" customHeight="1" thickBot="1">
      <c r="A52" s="10">
        <f t="shared" si="1"/>
        <v>3.9788642729819199</v>
      </c>
      <c r="B52" s="6"/>
      <c r="C52" s="100">
        <v>38</v>
      </c>
      <c r="D52" s="101"/>
      <c r="E52" s="100" t="s">
        <v>48</v>
      </c>
      <c r="F52" s="101"/>
      <c r="G52" s="100">
        <v>25</v>
      </c>
      <c r="H52" s="101"/>
      <c r="I52" s="100"/>
      <c r="J52" s="101"/>
      <c r="K52">
        <v>46</v>
      </c>
    </row>
    <row r="53" spans="1:11" ht="16.149999999999999" customHeight="1" thickBot="1">
      <c r="A53" s="10">
        <f t="shared" si="1"/>
        <v>8.5943468296409478</v>
      </c>
      <c r="B53" s="6"/>
      <c r="C53" s="100">
        <v>39</v>
      </c>
      <c r="D53" s="101"/>
      <c r="E53" s="100" t="s">
        <v>39</v>
      </c>
      <c r="F53" s="101"/>
      <c r="G53" s="100">
        <v>54</v>
      </c>
      <c r="H53" s="101"/>
      <c r="I53" s="100"/>
      <c r="J53" s="101"/>
      <c r="K53">
        <v>47</v>
      </c>
    </row>
    <row r="54" spans="1:11" ht="16.149999999999999" customHeight="1" thickBot="1">
      <c r="A54" s="10">
        <f t="shared" si="1"/>
        <v>8.753501400560225</v>
      </c>
      <c r="B54" s="6"/>
      <c r="C54" s="100">
        <v>40</v>
      </c>
      <c r="D54" s="101"/>
      <c r="E54" s="100" t="s">
        <v>44</v>
      </c>
      <c r="F54" s="101"/>
      <c r="G54" s="100">
        <v>55</v>
      </c>
      <c r="H54" s="101"/>
      <c r="I54" s="100"/>
      <c r="J54" s="101"/>
      <c r="K54">
        <v>48</v>
      </c>
    </row>
    <row r="55" spans="1:11" ht="16.149999999999999" customHeight="1" thickBot="1">
      <c r="A55" s="10">
        <f t="shared" si="1"/>
        <v>7.7985739750445635</v>
      </c>
      <c r="B55" s="6"/>
      <c r="C55" s="100">
        <v>41</v>
      </c>
      <c r="D55" s="101"/>
      <c r="E55" s="100" t="s">
        <v>44</v>
      </c>
      <c r="F55" s="101"/>
      <c r="G55" s="100">
        <v>49</v>
      </c>
      <c r="H55" s="101"/>
      <c r="I55" s="100"/>
      <c r="J55" s="101"/>
      <c r="K55">
        <v>49</v>
      </c>
    </row>
    <row r="56" spans="1:11" ht="16.149999999999999" customHeight="1" thickBot="1">
      <c r="A56" s="10">
        <f t="shared" si="1"/>
        <v>7.6394194041252863</v>
      </c>
      <c r="B56" s="6"/>
      <c r="C56" s="100">
        <v>42</v>
      </c>
      <c r="D56" s="101"/>
      <c r="E56" s="100" t="s">
        <v>49</v>
      </c>
      <c r="F56" s="101"/>
      <c r="G56" s="100">
        <v>48</v>
      </c>
      <c r="H56" s="101"/>
      <c r="I56" s="100"/>
      <c r="J56" s="101"/>
      <c r="K56">
        <v>50</v>
      </c>
    </row>
    <row r="57" spans="1:11" ht="16.149999999999999" customHeight="1" thickBot="1">
      <c r="A57" s="11">
        <f t="shared" si="1"/>
        <v>11.45912910618793</v>
      </c>
      <c r="B57" s="6"/>
      <c r="C57" s="100">
        <v>43</v>
      </c>
      <c r="D57" s="101"/>
      <c r="E57" s="100" t="s">
        <v>44</v>
      </c>
      <c r="F57" s="101"/>
      <c r="G57" s="100">
        <v>72</v>
      </c>
      <c r="H57" s="101"/>
      <c r="I57" s="100"/>
      <c r="J57" s="101"/>
      <c r="K57">
        <v>51</v>
      </c>
    </row>
    <row r="58" spans="1:11" ht="16.149999999999999" customHeight="1" thickBot="1">
      <c r="A58" s="10">
        <f t="shared" si="1"/>
        <v>8.1168831168831161</v>
      </c>
      <c r="B58" s="6"/>
      <c r="C58" s="100">
        <v>44</v>
      </c>
      <c r="D58" s="101"/>
      <c r="E58" s="100" t="s">
        <v>44</v>
      </c>
      <c r="F58" s="101"/>
      <c r="G58" s="100">
        <v>51</v>
      </c>
      <c r="H58" s="101"/>
      <c r="I58" s="100"/>
      <c r="J58" s="101"/>
      <c r="K58">
        <v>52</v>
      </c>
    </row>
    <row r="59" spans="1:11" ht="16.149999999999999" customHeight="1" thickBot="1">
      <c r="A59" s="10">
        <f t="shared" si="1"/>
        <v>3.8197097020626432</v>
      </c>
      <c r="B59" s="6"/>
      <c r="C59" s="100">
        <v>45</v>
      </c>
      <c r="D59" s="101"/>
      <c r="E59" s="100" t="s">
        <v>44</v>
      </c>
      <c r="F59" s="101"/>
      <c r="G59" s="100">
        <v>24</v>
      </c>
      <c r="H59" s="101"/>
      <c r="I59" s="100"/>
      <c r="J59" s="101"/>
      <c r="K59">
        <v>53</v>
      </c>
    </row>
    <row r="60" spans="1:11" ht="16.149999999999999" customHeight="1" thickBot="1">
      <c r="A60" s="10">
        <f t="shared" si="1"/>
        <v>5.4112554112554117</v>
      </c>
      <c r="B60" s="6"/>
      <c r="C60" s="100">
        <v>46</v>
      </c>
      <c r="D60" s="101"/>
      <c r="E60" s="100" t="s">
        <v>44</v>
      </c>
      <c r="F60" s="101"/>
      <c r="G60" s="100">
        <v>34</v>
      </c>
      <c r="H60" s="101"/>
      <c r="I60" s="100"/>
      <c r="J60" s="101"/>
      <c r="K60">
        <v>54</v>
      </c>
    </row>
    <row r="61" spans="1:11" ht="16.149999999999999" customHeight="1" thickBot="1">
      <c r="A61" s="10">
        <f t="shared" si="1"/>
        <v>5.570409982174688</v>
      </c>
      <c r="B61" s="6"/>
      <c r="C61" s="100">
        <v>47</v>
      </c>
      <c r="D61" s="101"/>
      <c r="E61" s="100" t="s">
        <v>36</v>
      </c>
      <c r="F61" s="101"/>
      <c r="G61" s="100">
        <v>35</v>
      </c>
      <c r="H61" s="101"/>
      <c r="I61" s="100"/>
      <c r="J61" s="101"/>
      <c r="K61">
        <v>55</v>
      </c>
    </row>
    <row r="62" spans="1:11" ht="16.149999999999999" customHeight="1" thickBot="1">
      <c r="A62" s="10">
        <f t="shared" si="1"/>
        <v>5.570409982174688</v>
      </c>
      <c r="B62" s="6"/>
      <c r="C62" s="100">
        <v>48</v>
      </c>
      <c r="D62" s="101"/>
      <c r="E62" s="100" t="s">
        <v>44</v>
      </c>
      <c r="F62" s="101"/>
      <c r="G62" s="100">
        <v>35</v>
      </c>
      <c r="H62" s="101"/>
      <c r="I62" s="100"/>
      <c r="J62" s="101"/>
      <c r="K62">
        <v>56</v>
      </c>
    </row>
    <row r="63" spans="1:11" ht="16.149999999999999" customHeight="1" thickBot="1">
      <c r="A63" s="10">
        <f t="shared" si="1"/>
        <v>5.4112554112554117</v>
      </c>
      <c r="B63" s="6"/>
      <c r="C63" s="100">
        <v>49</v>
      </c>
      <c r="D63" s="101"/>
      <c r="E63" s="100" t="s">
        <v>44</v>
      </c>
      <c r="F63" s="101"/>
      <c r="G63" s="100">
        <v>34</v>
      </c>
      <c r="H63" s="101"/>
      <c r="I63" s="100"/>
      <c r="J63" s="101"/>
      <c r="K63">
        <v>57</v>
      </c>
    </row>
    <row r="64" spans="1:11" ht="16.149999999999999" customHeight="1" thickBot="1">
      <c r="A64" s="10">
        <f t="shared" si="1"/>
        <v>7.7985739750445635</v>
      </c>
      <c r="B64" s="6"/>
      <c r="C64" s="100">
        <v>50</v>
      </c>
      <c r="D64" s="101"/>
      <c r="E64" s="100" t="s">
        <v>44</v>
      </c>
      <c r="F64" s="101"/>
      <c r="G64" s="100">
        <v>49</v>
      </c>
      <c r="H64" s="101"/>
      <c r="I64" s="100"/>
      <c r="J64" s="101"/>
      <c r="K64">
        <v>58</v>
      </c>
    </row>
    <row r="65" spans="1:11" ht="16.149999999999999" customHeight="1" thickBot="1">
      <c r="A65" s="10">
        <f t="shared" si="1"/>
        <v>7.1619556913674565</v>
      </c>
      <c r="B65" s="6"/>
      <c r="C65" s="100">
        <v>51</v>
      </c>
      <c r="D65" s="101"/>
      <c r="E65" s="100" t="s">
        <v>36</v>
      </c>
      <c r="F65" s="101"/>
      <c r="G65" s="100">
        <v>45</v>
      </c>
      <c r="H65" s="101"/>
      <c r="I65" s="100"/>
      <c r="J65" s="101"/>
      <c r="K65">
        <v>59</v>
      </c>
    </row>
    <row r="66" spans="1:11" ht="16.149999999999999" customHeight="1" thickBot="1">
      <c r="A66" s="10">
        <f t="shared" si="1"/>
        <v>4.6154825566590274</v>
      </c>
      <c r="B66" s="6"/>
      <c r="C66" s="100">
        <v>52</v>
      </c>
      <c r="D66" s="101"/>
      <c r="E66" s="100" t="s">
        <v>44</v>
      </c>
      <c r="F66" s="101"/>
      <c r="G66" s="100">
        <v>29</v>
      </c>
      <c r="H66" s="101"/>
      <c r="I66" s="100"/>
      <c r="J66" s="101"/>
      <c r="K66">
        <v>60</v>
      </c>
    </row>
    <row r="67" spans="1:11" ht="16.149999999999999" customHeight="1" thickBot="1">
      <c r="A67" s="10">
        <f t="shared" si="1"/>
        <v>7.48026483320601</v>
      </c>
      <c r="B67" s="6"/>
      <c r="C67" s="100">
        <v>53</v>
      </c>
      <c r="D67" s="101"/>
      <c r="E67" s="100" t="s">
        <v>44</v>
      </c>
      <c r="F67" s="101"/>
      <c r="G67" s="100">
        <v>47</v>
      </c>
      <c r="H67" s="101"/>
      <c r="I67" s="100" t="s">
        <v>50</v>
      </c>
      <c r="J67" s="101"/>
      <c r="K67">
        <v>61</v>
      </c>
    </row>
    <row r="68" spans="1:11" ht="16.149999999999999" customHeight="1" thickBot="1">
      <c r="A68" s="10">
        <f t="shared" si="1"/>
        <v>6.0478736949325187</v>
      </c>
      <c r="B68" s="6"/>
      <c r="C68" s="100">
        <v>54</v>
      </c>
      <c r="D68" s="101"/>
      <c r="E68" s="100" t="s">
        <v>36</v>
      </c>
      <c r="F68" s="101"/>
      <c r="G68" s="100">
        <v>38</v>
      </c>
      <c r="H68" s="101"/>
      <c r="I68" s="100"/>
      <c r="J68" s="101"/>
      <c r="K68">
        <v>62</v>
      </c>
    </row>
    <row r="69" spans="1:11" ht="16.149999999999999" customHeight="1" thickBot="1">
      <c r="A69" s="10">
        <f t="shared" si="1"/>
        <v>3.0239368474662593</v>
      </c>
      <c r="B69" s="6"/>
      <c r="C69" s="100">
        <v>55</v>
      </c>
      <c r="D69" s="101"/>
      <c r="E69" s="100" t="s">
        <v>44</v>
      </c>
      <c r="F69" s="101"/>
      <c r="G69" s="100">
        <v>19</v>
      </c>
      <c r="H69" s="101"/>
      <c r="I69" s="100"/>
      <c r="J69" s="101"/>
      <c r="K69">
        <v>63</v>
      </c>
    </row>
    <row r="70" spans="1:11" ht="16.149999999999999" customHeight="1" thickBot="1">
      <c r="A70" s="10">
        <f t="shared" si="1"/>
        <v>3.8197097020626432</v>
      </c>
      <c r="B70" s="6"/>
      <c r="C70" s="100">
        <v>56</v>
      </c>
      <c r="D70" s="101"/>
      <c r="E70" s="100" t="s">
        <v>44</v>
      </c>
      <c r="F70" s="101"/>
      <c r="G70" s="100">
        <v>24</v>
      </c>
      <c r="H70" s="101"/>
      <c r="I70" s="100"/>
      <c r="J70" s="101"/>
      <c r="K70">
        <v>64</v>
      </c>
    </row>
    <row r="71" spans="1:11" ht="16.149999999999999" customHeight="1" thickBot="1">
      <c r="A71" s="11">
        <f t="shared" si="1"/>
        <v>12.095747389865037</v>
      </c>
      <c r="B71" s="6"/>
      <c r="C71" s="100">
        <v>57</v>
      </c>
      <c r="D71" s="101"/>
      <c r="E71" s="100" t="s">
        <v>44</v>
      </c>
      <c r="F71" s="101"/>
      <c r="G71" s="100">
        <v>76</v>
      </c>
      <c r="H71" s="101"/>
      <c r="I71" s="100"/>
      <c r="J71" s="101"/>
      <c r="K71">
        <v>65</v>
      </c>
    </row>
    <row r="72" spans="1:11" ht="16.149999999999999" customHeight="1" thickBot="1">
      <c r="A72" s="10">
        <f t="shared" si="1"/>
        <v>6.0478736949325187</v>
      </c>
      <c r="B72" s="6"/>
      <c r="C72" s="100">
        <v>58</v>
      </c>
      <c r="D72" s="101"/>
      <c r="E72" s="100" t="s">
        <v>44</v>
      </c>
      <c r="F72" s="101"/>
      <c r="G72" s="100">
        <v>38</v>
      </c>
      <c r="H72" s="101"/>
      <c r="I72" s="100"/>
      <c r="J72" s="101"/>
      <c r="K72">
        <v>66</v>
      </c>
    </row>
    <row r="73" spans="1:11" ht="16.149999999999999" customHeight="1" thickBot="1">
      <c r="A73" s="10">
        <f t="shared" si="1"/>
        <v>7.3211102622867328</v>
      </c>
      <c r="B73" s="6"/>
      <c r="C73" s="100">
        <v>59</v>
      </c>
      <c r="D73" s="101"/>
      <c r="E73" s="100" t="s">
        <v>44</v>
      </c>
      <c r="F73" s="101"/>
      <c r="G73" s="100">
        <v>46</v>
      </c>
      <c r="H73" s="101"/>
      <c r="I73" s="100"/>
      <c r="J73" s="101"/>
      <c r="K73">
        <v>67</v>
      </c>
    </row>
    <row r="74" spans="1:11" ht="16.149999999999999" customHeight="1" thickBot="1">
      <c r="A74" s="10">
        <f t="shared" si="1"/>
        <v>8.1168831168831161</v>
      </c>
      <c r="B74" s="6"/>
      <c r="C74" s="100">
        <v>60</v>
      </c>
      <c r="D74" s="101"/>
      <c r="E74" s="100" t="s">
        <v>44</v>
      </c>
      <c r="F74" s="101"/>
      <c r="G74" s="100">
        <v>51</v>
      </c>
      <c r="H74" s="101"/>
      <c r="I74" s="100"/>
      <c r="J74" s="101"/>
      <c r="K74">
        <v>68</v>
      </c>
    </row>
    <row r="75" spans="1:11" ht="16.149999999999999" customHeight="1" thickBot="1">
      <c r="A75" s="10">
        <f t="shared" si="1"/>
        <v>5.0929462694168581</v>
      </c>
      <c r="B75" s="6"/>
      <c r="C75" s="100">
        <v>61</v>
      </c>
      <c r="D75" s="101"/>
      <c r="E75" s="100" t="s">
        <v>44</v>
      </c>
      <c r="F75" s="101"/>
      <c r="G75" s="100">
        <v>32</v>
      </c>
      <c r="H75" s="101"/>
      <c r="I75" s="100"/>
      <c r="J75" s="101"/>
      <c r="K75">
        <v>69</v>
      </c>
    </row>
    <row r="76" spans="1:11" ht="16.149999999999999" customHeight="1" thickBot="1">
      <c r="A76" s="11">
        <f t="shared" si="1"/>
        <v>11.45912910618793</v>
      </c>
      <c r="B76" s="6"/>
      <c r="C76" s="100">
        <v>62</v>
      </c>
      <c r="D76" s="101"/>
      <c r="E76" s="100" t="s">
        <v>44</v>
      </c>
      <c r="F76" s="101"/>
      <c r="G76" s="100">
        <v>72</v>
      </c>
      <c r="H76" s="101"/>
      <c r="I76" s="100"/>
      <c r="J76" s="101"/>
      <c r="K76">
        <v>70</v>
      </c>
    </row>
    <row r="77" spans="1:11" ht="27.6" customHeight="1" thickBot="1">
      <c r="A77" s="10">
        <f t="shared" si="1"/>
        <v>4.1380188439011967</v>
      </c>
      <c r="B77" s="6"/>
      <c r="C77" s="100">
        <v>63</v>
      </c>
      <c r="D77" s="101"/>
      <c r="E77" s="100" t="s">
        <v>51</v>
      </c>
      <c r="F77" s="101"/>
      <c r="G77" s="100">
        <v>26</v>
      </c>
      <c r="H77" s="101"/>
      <c r="I77" s="100"/>
      <c r="J77" s="101"/>
      <c r="K77">
        <v>71</v>
      </c>
    </row>
    <row r="78" spans="1:11" ht="27.6" customHeight="1" thickBot="1">
      <c r="A78" s="10">
        <f t="shared" si="1"/>
        <v>4.1380188439011967</v>
      </c>
      <c r="B78" s="6"/>
      <c r="C78" s="100">
        <v>63</v>
      </c>
      <c r="D78" s="101"/>
      <c r="E78" s="100" t="s">
        <v>51</v>
      </c>
      <c r="F78" s="101"/>
      <c r="G78" s="100">
        <v>26</v>
      </c>
      <c r="H78" s="101"/>
      <c r="I78" s="100"/>
      <c r="J78" s="101"/>
      <c r="K78">
        <v>72</v>
      </c>
    </row>
    <row r="79" spans="1:11" ht="27.6" customHeight="1" thickBot="1">
      <c r="A79" s="10">
        <f t="shared" si="1"/>
        <v>4.9337916984975809</v>
      </c>
      <c r="B79" s="6"/>
      <c r="C79" s="100">
        <v>64</v>
      </c>
      <c r="D79" s="101"/>
      <c r="E79" s="100" t="s">
        <v>51</v>
      </c>
      <c r="F79" s="101"/>
      <c r="G79" s="100">
        <v>31</v>
      </c>
      <c r="H79" s="101"/>
      <c r="I79" s="100"/>
      <c r="J79" s="101"/>
      <c r="K79">
        <v>73</v>
      </c>
    </row>
    <row r="80" spans="1:11" ht="27.6" customHeight="1" thickBot="1">
      <c r="A80" s="10">
        <f t="shared" si="1"/>
        <v>4.6154825566590274</v>
      </c>
      <c r="B80" s="6"/>
      <c r="C80" s="100">
        <v>65</v>
      </c>
      <c r="D80" s="101"/>
      <c r="E80" s="100" t="s">
        <v>51</v>
      </c>
      <c r="F80" s="101"/>
      <c r="G80" s="100">
        <v>29</v>
      </c>
      <c r="H80" s="101"/>
      <c r="I80" s="100"/>
      <c r="J80" s="101"/>
      <c r="K80">
        <v>74</v>
      </c>
    </row>
    <row r="81" spans="1:11" ht="27.6" customHeight="1" thickBot="1">
      <c r="A81" s="10">
        <f t="shared" si="1"/>
        <v>4.1380188439011967</v>
      </c>
      <c r="B81" s="6"/>
      <c r="C81" s="100">
        <v>66</v>
      </c>
      <c r="D81" s="101"/>
      <c r="E81" s="100" t="s">
        <v>51</v>
      </c>
      <c r="F81" s="101"/>
      <c r="G81" s="100">
        <v>26</v>
      </c>
      <c r="H81" s="101"/>
      <c r="I81" s="100"/>
      <c r="J81" s="101"/>
      <c r="K81">
        <v>75</v>
      </c>
    </row>
    <row r="82" spans="1:11" ht="16.149999999999999" customHeight="1" thickBot="1">
      <c r="A82" s="10">
        <f t="shared" si="1"/>
        <v>3.9788642729819199</v>
      </c>
      <c r="B82" s="6"/>
      <c r="C82" s="100">
        <v>67</v>
      </c>
      <c r="D82" s="101"/>
      <c r="E82" s="100" t="s">
        <v>52</v>
      </c>
      <c r="F82" s="101"/>
      <c r="G82" s="100">
        <v>25</v>
      </c>
      <c r="H82" s="101"/>
      <c r="I82" s="100"/>
      <c r="J82" s="101"/>
      <c r="K82">
        <v>76</v>
      </c>
    </row>
    <row r="83" spans="1:11" ht="16.149999999999999" customHeight="1" thickBot="1">
      <c r="A83" s="11">
        <f t="shared" si="1"/>
        <v>13.687293099057806</v>
      </c>
      <c r="B83" s="6"/>
      <c r="C83" s="100">
        <v>68</v>
      </c>
      <c r="D83" s="101"/>
      <c r="E83" s="100" t="s">
        <v>45</v>
      </c>
      <c r="F83" s="101"/>
      <c r="G83" s="100">
        <v>86</v>
      </c>
      <c r="H83" s="101"/>
      <c r="I83" s="100"/>
      <c r="J83" s="101"/>
      <c r="K83">
        <v>77</v>
      </c>
    </row>
    <row r="84" spans="1:11" ht="16.149999999999999" customHeight="1" thickBot="1">
      <c r="A84" s="10">
        <f t="shared" si="1"/>
        <v>8.1168831168831161</v>
      </c>
      <c r="B84" s="6"/>
      <c r="C84" s="100">
        <v>69</v>
      </c>
      <c r="D84" s="101"/>
      <c r="E84" s="100" t="s">
        <v>49</v>
      </c>
      <c r="F84" s="101"/>
      <c r="G84" s="100">
        <v>51</v>
      </c>
      <c r="H84" s="101"/>
      <c r="I84" s="100"/>
      <c r="J84" s="101"/>
      <c r="K84">
        <v>78</v>
      </c>
    </row>
    <row r="85" spans="1:11" ht="16.149999999999999" customHeight="1" thickBot="1">
      <c r="A85" s="11">
        <f t="shared" si="1"/>
        <v>11.140819964349376</v>
      </c>
      <c r="B85" s="6"/>
      <c r="C85" s="100">
        <v>70</v>
      </c>
      <c r="D85" s="101"/>
      <c r="E85" s="100" t="s">
        <v>44</v>
      </c>
      <c r="F85" s="101"/>
      <c r="G85" s="100">
        <v>70</v>
      </c>
      <c r="H85" s="101"/>
      <c r="I85" s="100"/>
      <c r="J85" s="101"/>
      <c r="K85">
        <v>79</v>
      </c>
    </row>
    <row r="86" spans="1:11" ht="16.149999999999999" customHeight="1" thickBot="1">
      <c r="A86" s="11">
        <f>G86/6.2832</f>
        <v>14.005602240896359</v>
      </c>
      <c r="B86" s="7"/>
      <c r="C86" s="102">
        <v>71</v>
      </c>
      <c r="D86" s="103"/>
      <c r="E86" s="100" t="s">
        <v>49</v>
      </c>
      <c r="F86" s="101"/>
      <c r="G86" s="100">
        <v>88</v>
      </c>
      <c r="H86" s="101"/>
      <c r="I86" s="102"/>
      <c r="J86" s="103"/>
      <c r="K86">
        <v>80</v>
      </c>
    </row>
    <row r="87" spans="1:11" ht="16.5" thickBot="1">
      <c r="A87" s="11">
        <f>F87/6.2832</f>
        <v>11.777438248026483</v>
      </c>
      <c r="B87" s="104">
        <v>72</v>
      </c>
      <c r="C87" s="105"/>
      <c r="D87" s="100" t="s">
        <v>53</v>
      </c>
      <c r="E87" s="101"/>
      <c r="F87" s="100">
        <v>74</v>
      </c>
      <c r="G87" s="101"/>
      <c r="H87" s="100"/>
      <c r="I87" s="101"/>
      <c r="J87" s="6"/>
      <c r="K87">
        <v>81</v>
      </c>
    </row>
    <row r="88" spans="1:11" ht="16.5" thickBot="1">
      <c r="A88" s="10">
        <f t="shared" ref="A88:A94" si="2">F88/6.2832</f>
        <v>5.7295645530939652</v>
      </c>
      <c r="B88" s="104">
        <v>72</v>
      </c>
      <c r="C88" s="105"/>
      <c r="D88" s="100" t="s">
        <v>53</v>
      </c>
      <c r="E88" s="101"/>
      <c r="F88" s="100">
        <v>36</v>
      </c>
      <c r="G88" s="101"/>
      <c r="H88" s="100"/>
      <c r="I88" s="101"/>
      <c r="J88" s="6"/>
      <c r="K88">
        <v>82</v>
      </c>
    </row>
    <row r="89" spans="1:11" ht="16.5" thickBot="1">
      <c r="A89" s="10">
        <f t="shared" si="2"/>
        <v>7.1619556913674565</v>
      </c>
      <c r="B89" s="100">
        <v>73</v>
      </c>
      <c r="C89" s="101"/>
      <c r="D89" s="100" t="s">
        <v>45</v>
      </c>
      <c r="E89" s="101"/>
      <c r="F89" s="100">
        <v>45</v>
      </c>
      <c r="G89" s="101"/>
      <c r="H89" s="100"/>
      <c r="I89" s="101"/>
      <c r="J89" s="6"/>
      <c r="K89">
        <v>83</v>
      </c>
    </row>
    <row r="90" spans="1:11" ht="16.5" thickBot="1">
      <c r="A90" s="10">
        <f t="shared" si="2"/>
        <v>8.753501400560225</v>
      </c>
      <c r="B90" s="100">
        <v>74</v>
      </c>
      <c r="C90" s="101"/>
      <c r="D90" s="100" t="s">
        <v>45</v>
      </c>
      <c r="E90" s="101"/>
      <c r="F90" s="100">
        <v>55</v>
      </c>
      <c r="G90" s="101"/>
      <c r="H90" s="100"/>
      <c r="I90" s="101"/>
      <c r="J90" s="6"/>
      <c r="K90">
        <v>84</v>
      </c>
    </row>
    <row r="91" spans="1:11" ht="16.5" thickBot="1">
      <c r="A91" s="10">
        <f t="shared" si="2"/>
        <v>10.345047109752992</v>
      </c>
      <c r="B91" s="100">
        <v>75</v>
      </c>
      <c r="C91" s="101"/>
      <c r="D91" s="100" t="s">
        <v>49</v>
      </c>
      <c r="E91" s="101"/>
      <c r="F91" s="100">
        <v>65</v>
      </c>
      <c r="G91" s="101"/>
      <c r="H91" s="100"/>
      <c r="I91" s="101"/>
      <c r="J91" s="6"/>
      <c r="K91">
        <v>85</v>
      </c>
    </row>
    <row r="92" spans="1:11" ht="16.5" thickBot="1">
      <c r="A92" s="10">
        <f t="shared" si="2"/>
        <v>5.4112554112554117</v>
      </c>
      <c r="B92" s="100">
        <v>75</v>
      </c>
      <c r="C92" s="101"/>
      <c r="D92" s="100" t="s">
        <v>49</v>
      </c>
      <c r="E92" s="101"/>
      <c r="F92" s="100">
        <v>34</v>
      </c>
      <c r="G92" s="101"/>
      <c r="H92" s="100"/>
      <c r="I92" s="101"/>
      <c r="J92" s="6"/>
      <c r="K92">
        <v>86</v>
      </c>
    </row>
    <row r="93" spans="1:11" ht="16.5" thickBot="1">
      <c r="A93" s="10">
        <f t="shared" si="2"/>
        <v>8.4351922587216706</v>
      </c>
      <c r="B93" s="100">
        <v>76</v>
      </c>
      <c r="C93" s="101"/>
      <c r="D93" s="100" t="s">
        <v>49</v>
      </c>
      <c r="E93" s="101"/>
      <c r="F93" s="100">
        <v>53</v>
      </c>
      <c r="G93" s="101"/>
      <c r="H93" s="100"/>
      <c r="I93" s="101"/>
      <c r="J93" s="6"/>
      <c r="K93">
        <v>87</v>
      </c>
    </row>
    <row r="94" spans="1:11" ht="15.75">
      <c r="A94" s="11">
        <f t="shared" si="2"/>
        <v>14.483065953654188</v>
      </c>
      <c r="B94" s="102">
        <v>77</v>
      </c>
      <c r="C94" s="103"/>
      <c r="D94" s="102" t="s">
        <v>54</v>
      </c>
      <c r="E94" s="103"/>
      <c r="F94" s="102">
        <v>91</v>
      </c>
      <c r="G94" s="103"/>
      <c r="H94" s="102"/>
      <c r="I94" s="103"/>
      <c r="J94" s="6"/>
      <c r="K94">
        <v>88</v>
      </c>
    </row>
  </sheetData>
  <mergeCells count="235">
    <mergeCell ref="F88:G88"/>
    <mergeCell ref="H88:I88"/>
    <mergeCell ref="B91:C91"/>
    <mergeCell ref="D91:E91"/>
    <mergeCell ref="F91:G91"/>
    <mergeCell ref="H91:I91"/>
    <mergeCell ref="E37:F37"/>
    <mergeCell ref="C37:D37"/>
    <mergeCell ref="C78:D78"/>
    <mergeCell ref="E78:F78"/>
    <mergeCell ref="G78:H78"/>
    <mergeCell ref="I78:J78"/>
    <mergeCell ref="B87:C87"/>
    <mergeCell ref="D87:E87"/>
    <mergeCell ref="F87:G87"/>
    <mergeCell ref="H87:I87"/>
    <mergeCell ref="B89:C89"/>
    <mergeCell ref="D89:E89"/>
    <mergeCell ref="F89:G89"/>
    <mergeCell ref="H89:I89"/>
    <mergeCell ref="B88:C88"/>
    <mergeCell ref="D88:E88"/>
    <mergeCell ref="C85:D85"/>
    <mergeCell ref="E85:F85"/>
    <mergeCell ref="B93:C93"/>
    <mergeCell ref="D93:E93"/>
    <mergeCell ref="F93:G93"/>
    <mergeCell ref="H93:I93"/>
    <mergeCell ref="B94:C94"/>
    <mergeCell ref="D94:E94"/>
    <mergeCell ref="F94:G94"/>
    <mergeCell ref="H94:I94"/>
    <mergeCell ref="B90:C90"/>
    <mergeCell ref="D90:E90"/>
    <mergeCell ref="F90:G90"/>
    <mergeCell ref="H90:I90"/>
    <mergeCell ref="B92:C92"/>
    <mergeCell ref="D92:E92"/>
    <mergeCell ref="F92:G92"/>
    <mergeCell ref="H92:I92"/>
    <mergeCell ref="G85:H85"/>
    <mergeCell ref="I85:J85"/>
    <mergeCell ref="C86:D86"/>
    <mergeCell ref="E86:F86"/>
    <mergeCell ref="G86:H86"/>
    <mergeCell ref="I86:J86"/>
    <mergeCell ref="C83:D83"/>
    <mergeCell ref="E83:F83"/>
    <mergeCell ref="G83:H83"/>
    <mergeCell ref="I83:J83"/>
    <mergeCell ref="C84:D84"/>
    <mergeCell ref="E84:F84"/>
    <mergeCell ref="G84:H84"/>
    <mergeCell ref="I84:J84"/>
    <mergeCell ref="C81:D81"/>
    <mergeCell ref="E81:F81"/>
    <mergeCell ref="G81:H81"/>
    <mergeCell ref="I81:J81"/>
    <mergeCell ref="C82:D82"/>
    <mergeCell ref="E82:F82"/>
    <mergeCell ref="G82:H82"/>
    <mergeCell ref="I82:J82"/>
    <mergeCell ref="C79:D79"/>
    <mergeCell ref="E79:F79"/>
    <mergeCell ref="G79:H79"/>
    <mergeCell ref="I79:J79"/>
    <mergeCell ref="C80:D80"/>
    <mergeCell ref="E80:F80"/>
    <mergeCell ref="G80:H80"/>
    <mergeCell ref="I80:J80"/>
    <mergeCell ref="C76:D76"/>
    <mergeCell ref="E76:F76"/>
    <mergeCell ref="G76:H76"/>
    <mergeCell ref="I76:J76"/>
    <mergeCell ref="C77:D77"/>
    <mergeCell ref="E77:F77"/>
    <mergeCell ref="G77:H77"/>
    <mergeCell ref="I77:J77"/>
    <mergeCell ref="C74:D74"/>
    <mergeCell ref="E74:F74"/>
    <mergeCell ref="G74:H74"/>
    <mergeCell ref="I74:J74"/>
    <mergeCell ref="C75:D75"/>
    <mergeCell ref="E75:F75"/>
    <mergeCell ref="G75:H75"/>
    <mergeCell ref="I75:J75"/>
    <mergeCell ref="C72:D72"/>
    <mergeCell ref="E72:F72"/>
    <mergeCell ref="G72:H72"/>
    <mergeCell ref="I72:J72"/>
    <mergeCell ref="C73:D73"/>
    <mergeCell ref="E73:F73"/>
    <mergeCell ref="G73:H73"/>
    <mergeCell ref="I73:J73"/>
    <mergeCell ref="C70:D70"/>
    <mergeCell ref="E70:F70"/>
    <mergeCell ref="G70:H70"/>
    <mergeCell ref="I70:J70"/>
    <mergeCell ref="C71:D71"/>
    <mergeCell ref="E71:F71"/>
    <mergeCell ref="G71:H71"/>
    <mergeCell ref="I71:J71"/>
    <mergeCell ref="C68:D68"/>
    <mergeCell ref="E68:F68"/>
    <mergeCell ref="G68:H68"/>
    <mergeCell ref="I68:J68"/>
    <mergeCell ref="C69:D69"/>
    <mergeCell ref="E69:F69"/>
    <mergeCell ref="G69:H69"/>
    <mergeCell ref="I69:J69"/>
    <mergeCell ref="C66:D66"/>
    <mergeCell ref="E66:F66"/>
    <mergeCell ref="G66:H66"/>
    <mergeCell ref="I66:J66"/>
    <mergeCell ref="C67:D67"/>
    <mergeCell ref="E67:F67"/>
    <mergeCell ref="G67:H67"/>
    <mergeCell ref="I67:J67"/>
    <mergeCell ref="C64:D64"/>
    <mergeCell ref="E64:F64"/>
    <mergeCell ref="G64:H64"/>
    <mergeCell ref="I64:J64"/>
    <mergeCell ref="C65:D65"/>
    <mergeCell ref="E65:F65"/>
    <mergeCell ref="G65:H65"/>
    <mergeCell ref="I65:J65"/>
    <mergeCell ref="C62:D62"/>
    <mergeCell ref="E62:F62"/>
    <mergeCell ref="G62:H62"/>
    <mergeCell ref="I62:J62"/>
    <mergeCell ref="C63:D63"/>
    <mergeCell ref="E63:F63"/>
    <mergeCell ref="G63:H63"/>
    <mergeCell ref="I63:J63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56:D56"/>
    <mergeCell ref="E56:F56"/>
    <mergeCell ref="G56:H56"/>
    <mergeCell ref="I56:J56"/>
    <mergeCell ref="C57:D57"/>
    <mergeCell ref="E57:F57"/>
    <mergeCell ref="G57:H57"/>
    <mergeCell ref="I57:J57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50:D50"/>
    <mergeCell ref="E50:F50"/>
    <mergeCell ref="G50:H50"/>
    <mergeCell ref="I50:J50"/>
    <mergeCell ref="C51:D51"/>
    <mergeCell ref="E51:F51"/>
    <mergeCell ref="G51:H51"/>
    <mergeCell ref="I51:J51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44:D44"/>
    <mergeCell ref="E44:F44"/>
    <mergeCell ref="G44:H44"/>
    <mergeCell ref="I44:J44"/>
    <mergeCell ref="C45:D45"/>
    <mergeCell ref="E45:F45"/>
    <mergeCell ref="G45:H45"/>
    <mergeCell ref="I45:J45"/>
    <mergeCell ref="C42:D42"/>
    <mergeCell ref="E42:F42"/>
    <mergeCell ref="G42:H42"/>
    <mergeCell ref="I42:J42"/>
    <mergeCell ref="C43:D43"/>
    <mergeCell ref="E43:F43"/>
    <mergeCell ref="G43:H43"/>
    <mergeCell ref="I43:J43"/>
    <mergeCell ref="B3:B4"/>
    <mergeCell ref="D3:D4"/>
    <mergeCell ref="E3:E4"/>
    <mergeCell ref="C40:D40"/>
    <mergeCell ref="E40:F40"/>
    <mergeCell ref="G40:H40"/>
    <mergeCell ref="I40:J40"/>
    <mergeCell ref="C41:D41"/>
    <mergeCell ref="E41:F41"/>
    <mergeCell ref="G41:H41"/>
    <mergeCell ref="I41:J41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G37:H37"/>
  </mergeCells>
  <pageMargins left="0.7" right="0.7" top="0.75" bottom="0.75" header="0.3" footer="0.3"/>
  <pageSetup paperSize="9" orientation="portrait" horizontalDpi="300" verticalDpi="0" r:id="rId1"/>
  <headerFooter>
    <oddFooter>&amp;L&amp;1#&amp;"Arial"&amp;8&amp;K737373General Information \ Generale \ Ogólna \ Sisäinen \ Generell \ Generell \ Obecné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80"/>
  <sheetViews>
    <sheetView tabSelected="1" topLeftCell="A62" zoomScaleNormal="100" workbookViewId="0">
      <selection activeCell="L73" sqref="L73"/>
    </sheetView>
  </sheetViews>
  <sheetFormatPr defaultRowHeight="14.25"/>
  <cols>
    <col min="1" max="1" width="5.5" customWidth="1"/>
    <col min="2" max="2" width="8.875" customWidth="1"/>
    <col min="3" max="3" width="54.125" customWidth="1"/>
    <col min="4" max="4" width="5.375" customWidth="1"/>
    <col min="5" max="5" width="9" style="16"/>
    <col min="6" max="6" width="9.375" customWidth="1"/>
    <col min="7" max="7" width="10.875" customWidth="1"/>
  </cols>
  <sheetData>
    <row r="1" spans="1:7">
      <c r="A1" s="119" t="s">
        <v>106</v>
      </c>
      <c r="B1" s="119"/>
      <c r="C1" s="119"/>
      <c r="D1" s="120" t="s">
        <v>86</v>
      </c>
      <c r="E1" s="120"/>
      <c r="F1" s="120"/>
      <c r="G1" s="120"/>
    </row>
    <row r="2" spans="1:7">
      <c r="A2" s="121" t="s">
        <v>87</v>
      </c>
      <c r="B2" s="121"/>
      <c r="C2" s="121"/>
      <c r="D2" s="121"/>
      <c r="E2" s="121"/>
      <c r="F2" s="121"/>
      <c r="G2" s="121"/>
    </row>
    <row r="3" spans="1:7" ht="18.75">
      <c r="A3" s="39" t="s">
        <v>88</v>
      </c>
      <c r="B3" s="39"/>
      <c r="C3" s="39"/>
      <c r="D3" s="40"/>
      <c r="E3" s="40"/>
      <c r="F3" s="40"/>
      <c r="G3" s="41"/>
    </row>
    <row r="4" spans="1:7" ht="18.75">
      <c r="A4" s="42" t="s">
        <v>89</v>
      </c>
      <c r="B4" s="42"/>
      <c r="C4" s="42"/>
      <c r="D4" s="40"/>
      <c r="E4" s="40"/>
      <c r="F4" s="40"/>
      <c r="G4" s="41"/>
    </row>
    <row r="5" spans="1:7" ht="18.75">
      <c r="A5" s="122" t="s">
        <v>90</v>
      </c>
      <c r="B5" s="122"/>
      <c r="C5" s="122"/>
      <c r="D5" s="40"/>
      <c r="E5" s="40"/>
      <c r="F5" s="40"/>
      <c r="G5" s="41"/>
    </row>
    <row r="6" spans="1:7" ht="18.75">
      <c r="A6" s="123" t="s">
        <v>89</v>
      </c>
      <c r="B6" s="123"/>
      <c r="C6" s="123"/>
      <c r="D6" s="40"/>
      <c r="E6" s="40"/>
      <c r="F6" s="40"/>
      <c r="G6" s="41"/>
    </row>
    <row r="7" spans="1:7" ht="18.75">
      <c r="A7" s="124" t="s">
        <v>91</v>
      </c>
      <c r="B7" s="124"/>
      <c r="C7" s="124"/>
      <c r="D7" s="40"/>
      <c r="E7" s="40"/>
      <c r="F7" s="40"/>
      <c r="G7" s="41"/>
    </row>
    <row r="8" spans="1:7" ht="18.75">
      <c r="A8" s="125" t="s">
        <v>92</v>
      </c>
      <c r="B8" s="125"/>
      <c r="C8" s="125"/>
      <c r="D8" s="43"/>
      <c r="E8" s="43"/>
      <c r="F8" s="43"/>
      <c r="G8" s="41"/>
    </row>
    <row r="9" spans="1:7" ht="18.75">
      <c r="A9" s="126" t="s">
        <v>93</v>
      </c>
      <c r="B9" s="126"/>
      <c r="C9" s="126"/>
      <c r="D9" s="43"/>
      <c r="E9" s="43"/>
      <c r="F9" s="43"/>
      <c r="G9" s="41"/>
    </row>
    <row r="10" spans="1:7" ht="18.75">
      <c r="A10" s="124" t="s">
        <v>94</v>
      </c>
      <c r="B10" s="124"/>
      <c r="C10" s="124"/>
      <c r="D10" s="43"/>
      <c r="E10" s="43"/>
      <c r="F10" s="43"/>
      <c r="G10" s="41"/>
    </row>
    <row r="11" spans="1:7" ht="18.75">
      <c r="A11" s="126" t="s">
        <v>93</v>
      </c>
      <c r="B11" s="126"/>
      <c r="C11" s="126"/>
      <c r="D11" s="43"/>
      <c r="E11" s="43"/>
      <c r="F11" s="43"/>
      <c r="G11" s="41"/>
    </row>
    <row r="12" spans="1:7" ht="18.75">
      <c r="A12" s="124" t="s">
        <v>95</v>
      </c>
      <c r="B12" s="124"/>
      <c r="C12" s="124"/>
      <c r="D12" s="43"/>
      <c r="E12" s="43"/>
      <c r="F12" s="43"/>
      <c r="G12" s="41"/>
    </row>
    <row r="15" spans="1:7" ht="15.75" customHeight="1"/>
    <row r="16" spans="1:7" ht="21" customHeight="1">
      <c r="A16" s="109" t="s">
        <v>85</v>
      </c>
      <c r="B16" s="109"/>
      <c r="C16" s="109"/>
      <c r="D16" s="109"/>
      <c r="E16" s="109"/>
      <c r="F16" s="109"/>
      <c r="G16" s="109"/>
    </row>
    <row r="17" spans="1:14" ht="14.25" customHeight="1">
      <c r="A17" s="110" t="s">
        <v>119</v>
      </c>
      <c r="B17" s="110"/>
      <c r="C17" s="110"/>
      <c r="D17" s="110"/>
      <c r="E17" s="110"/>
      <c r="F17" s="110"/>
      <c r="G17" s="110"/>
    </row>
    <row r="18" spans="1:14" ht="27" customHeight="1">
      <c r="A18" s="110"/>
      <c r="B18" s="110"/>
      <c r="C18" s="110"/>
      <c r="D18" s="110"/>
      <c r="E18" s="110"/>
      <c r="F18" s="110"/>
      <c r="G18" s="110"/>
    </row>
    <row r="19" spans="1:14">
      <c r="A19" s="13"/>
      <c r="B19" s="13"/>
      <c r="C19" s="13"/>
      <c r="D19" s="13"/>
      <c r="E19" s="15"/>
      <c r="F19" s="14"/>
      <c r="G19" s="14"/>
    </row>
    <row r="20" spans="1:14" ht="18.75" customHeight="1">
      <c r="A20" s="111" t="s">
        <v>0</v>
      </c>
      <c r="B20" s="113" t="s">
        <v>1</v>
      </c>
      <c r="C20" s="111" t="s">
        <v>2</v>
      </c>
      <c r="D20" s="115" t="s">
        <v>3</v>
      </c>
      <c r="E20" s="115" t="s">
        <v>4</v>
      </c>
      <c r="F20" s="117" t="s">
        <v>5</v>
      </c>
      <c r="G20" s="117" t="s">
        <v>6</v>
      </c>
    </row>
    <row r="21" spans="1:14" ht="18" customHeight="1">
      <c r="A21" s="112"/>
      <c r="B21" s="114"/>
      <c r="C21" s="112"/>
      <c r="D21" s="116"/>
      <c r="E21" s="116"/>
      <c r="F21" s="118"/>
      <c r="G21" s="118"/>
    </row>
    <row r="22" spans="1:14" ht="20.100000000000001" customHeight="1">
      <c r="A22" s="31"/>
      <c r="B22" s="73" t="s">
        <v>7</v>
      </c>
      <c r="C22" s="74" t="s">
        <v>8</v>
      </c>
      <c r="D22" s="17"/>
      <c r="E22" s="18"/>
      <c r="F22" s="75"/>
      <c r="G22" s="75"/>
    </row>
    <row r="23" spans="1:14" ht="20.100000000000001" customHeight="1">
      <c r="A23" s="32"/>
      <c r="B23" s="50" t="s">
        <v>9</v>
      </c>
      <c r="C23" s="51" t="s">
        <v>10</v>
      </c>
      <c r="D23" s="52"/>
      <c r="E23" s="52"/>
      <c r="F23" s="52"/>
      <c r="G23" s="52"/>
    </row>
    <row r="24" spans="1:14" ht="50.1" customHeight="1">
      <c r="A24" s="69">
        <v>1</v>
      </c>
      <c r="B24" s="69"/>
      <c r="C24" s="53" t="s">
        <v>62</v>
      </c>
      <c r="D24" s="76" t="s">
        <v>11</v>
      </c>
      <c r="E24" s="82">
        <v>0.21</v>
      </c>
      <c r="F24" s="21"/>
      <c r="G24" s="21">
        <f>ROUND(F24*E24,2)</f>
        <v>0</v>
      </c>
      <c r="N24" s="38"/>
    </row>
    <row r="25" spans="1:14" ht="50.1" customHeight="1">
      <c r="A25" s="69">
        <v>2</v>
      </c>
      <c r="B25" s="69"/>
      <c r="C25" s="53" t="s">
        <v>124</v>
      </c>
      <c r="D25" s="76" t="s">
        <v>125</v>
      </c>
      <c r="E25" s="82">
        <v>1</v>
      </c>
      <c r="F25" s="21"/>
      <c r="G25" s="21">
        <f>ROUND(F25*E25,2)</f>
        <v>0</v>
      </c>
      <c r="N25" s="38"/>
    </row>
    <row r="26" spans="1:14" ht="20.100000000000001" customHeight="1">
      <c r="A26" s="19"/>
      <c r="B26" s="55" t="s">
        <v>55</v>
      </c>
      <c r="C26" s="51" t="s">
        <v>63</v>
      </c>
      <c r="D26" s="61"/>
      <c r="E26" s="86"/>
      <c r="F26" s="56"/>
      <c r="G26" s="33"/>
      <c r="N26" s="38"/>
    </row>
    <row r="27" spans="1:14" ht="30" customHeight="1">
      <c r="A27" s="34">
        <v>3</v>
      </c>
      <c r="B27" s="70"/>
      <c r="C27" s="62" t="s">
        <v>97</v>
      </c>
      <c r="D27" s="63" t="s">
        <v>15</v>
      </c>
      <c r="E27" s="64">
        <v>42</v>
      </c>
      <c r="F27" s="23"/>
      <c r="G27" s="21">
        <f t="shared" ref="G27:G74" si="0">ROUND(F27*E27,2)</f>
        <v>0</v>
      </c>
      <c r="N27" s="38"/>
    </row>
    <row r="28" spans="1:14" ht="30" customHeight="1">
      <c r="A28" s="34">
        <v>4</v>
      </c>
      <c r="B28" s="70"/>
      <c r="C28" s="62" t="s">
        <v>98</v>
      </c>
      <c r="D28" s="63" t="s">
        <v>70</v>
      </c>
      <c r="E28" s="64">
        <v>9.4499999999999993</v>
      </c>
      <c r="F28" s="23"/>
      <c r="G28" s="21">
        <f t="shared" si="0"/>
        <v>0</v>
      </c>
      <c r="N28" s="38"/>
    </row>
    <row r="29" spans="1:14" ht="30" customHeight="1">
      <c r="A29" s="69">
        <v>5</v>
      </c>
      <c r="B29" s="49"/>
      <c r="C29" s="62" t="s">
        <v>99</v>
      </c>
      <c r="D29" s="59" t="s">
        <v>15</v>
      </c>
      <c r="E29" s="64">
        <v>24</v>
      </c>
      <c r="F29" s="24"/>
      <c r="G29" s="21">
        <f t="shared" si="0"/>
        <v>0</v>
      </c>
      <c r="N29" s="38"/>
    </row>
    <row r="30" spans="1:14" ht="20.100000000000001" customHeight="1">
      <c r="A30" s="19"/>
      <c r="B30" s="55" t="s">
        <v>65</v>
      </c>
      <c r="C30" s="51" t="s">
        <v>66</v>
      </c>
      <c r="D30" s="61"/>
      <c r="E30" s="86"/>
      <c r="F30" s="56"/>
      <c r="G30" s="33"/>
      <c r="N30" s="38"/>
    </row>
    <row r="31" spans="1:14" ht="30" customHeight="1">
      <c r="A31" s="69">
        <v>6</v>
      </c>
      <c r="B31" s="57"/>
      <c r="C31" s="58" t="s">
        <v>83</v>
      </c>
      <c r="D31" s="59" t="s">
        <v>12</v>
      </c>
      <c r="E31" s="64">
        <v>5</v>
      </c>
      <c r="F31" s="24"/>
      <c r="G31" s="21">
        <f t="shared" si="0"/>
        <v>0</v>
      </c>
      <c r="N31" s="38"/>
    </row>
    <row r="32" spans="1:14" ht="20.100000000000001" customHeight="1">
      <c r="A32" s="35"/>
      <c r="B32" s="72" t="s">
        <v>67</v>
      </c>
      <c r="C32" s="78" t="s">
        <v>68</v>
      </c>
      <c r="D32" s="66"/>
      <c r="E32" s="67"/>
      <c r="F32" s="26"/>
      <c r="G32" s="36"/>
    </row>
    <row r="33" spans="1:7" ht="20.100000000000001" customHeight="1">
      <c r="A33" s="19"/>
      <c r="B33" s="22" t="s">
        <v>69</v>
      </c>
      <c r="C33" s="20" t="s">
        <v>121</v>
      </c>
      <c r="D33" s="61"/>
      <c r="E33" s="86"/>
      <c r="F33" s="56"/>
      <c r="G33" s="33"/>
    </row>
    <row r="34" spans="1:7" ht="30" customHeight="1">
      <c r="A34" s="69">
        <v>7</v>
      </c>
      <c r="B34" s="57"/>
      <c r="C34" s="58" t="s">
        <v>100</v>
      </c>
      <c r="D34" s="59" t="s">
        <v>15</v>
      </c>
      <c r="E34" s="82">
        <v>464</v>
      </c>
      <c r="F34" s="24"/>
      <c r="G34" s="21">
        <f t="shared" si="0"/>
        <v>0</v>
      </c>
    </row>
    <row r="35" spans="1:7" ht="30" customHeight="1">
      <c r="A35" s="65"/>
      <c r="B35" s="72" t="s">
        <v>13</v>
      </c>
      <c r="C35" s="78" t="s">
        <v>14</v>
      </c>
      <c r="D35" s="66"/>
      <c r="E35" s="67"/>
      <c r="F35" s="47"/>
      <c r="G35" s="36"/>
    </row>
    <row r="36" spans="1:7" ht="30" customHeight="1">
      <c r="A36" s="54"/>
      <c r="B36" s="55" t="s">
        <v>101</v>
      </c>
      <c r="C36" s="51" t="s">
        <v>126</v>
      </c>
      <c r="D36" s="61"/>
      <c r="E36" s="86"/>
      <c r="F36" s="25"/>
      <c r="G36" s="33"/>
    </row>
    <row r="37" spans="1:7" ht="30" customHeight="1">
      <c r="A37" s="69">
        <v>8</v>
      </c>
      <c r="B37" s="57"/>
      <c r="C37" s="58" t="s">
        <v>105</v>
      </c>
      <c r="D37" s="59" t="s">
        <v>15</v>
      </c>
      <c r="E37" s="82">
        <v>464</v>
      </c>
      <c r="F37" s="24"/>
      <c r="G37" s="21">
        <f>ROUND(F37*E37,2)</f>
        <v>0</v>
      </c>
    </row>
    <row r="38" spans="1:7" ht="30" customHeight="1">
      <c r="A38" s="54"/>
      <c r="B38" s="55" t="s">
        <v>16</v>
      </c>
      <c r="C38" s="51" t="s">
        <v>61</v>
      </c>
      <c r="D38" s="61"/>
      <c r="E38" s="86"/>
      <c r="F38" s="25"/>
      <c r="G38" s="33"/>
    </row>
    <row r="39" spans="1:7" ht="30" customHeight="1">
      <c r="A39" s="46">
        <v>9</v>
      </c>
      <c r="B39" s="57"/>
      <c r="C39" s="58" t="s">
        <v>102</v>
      </c>
      <c r="D39" s="59" t="s">
        <v>15</v>
      </c>
      <c r="E39" s="82">
        <v>21</v>
      </c>
      <c r="F39" s="24"/>
      <c r="G39" s="21">
        <f>ROUND(F39*E39,2)</f>
        <v>0</v>
      </c>
    </row>
    <row r="40" spans="1:7" ht="30" customHeight="1">
      <c r="A40" s="54"/>
      <c r="B40" s="55" t="s">
        <v>74</v>
      </c>
      <c r="C40" s="51" t="s">
        <v>71</v>
      </c>
      <c r="D40" s="61"/>
      <c r="E40" s="86"/>
      <c r="F40" s="25"/>
      <c r="G40" s="33"/>
    </row>
    <row r="41" spans="1:7" ht="30" customHeight="1">
      <c r="A41" s="68">
        <v>10</v>
      </c>
      <c r="B41" s="69"/>
      <c r="C41" s="58" t="s">
        <v>103</v>
      </c>
      <c r="D41" s="59" t="s">
        <v>15</v>
      </c>
      <c r="E41" s="82">
        <v>310</v>
      </c>
      <c r="F41" s="24"/>
      <c r="G41" s="21">
        <f>ROUND(F41*E41,2)</f>
        <v>0</v>
      </c>
    </row>
    <row r="42" spans="1:7" ht="45" customHeight="1">
      <c r="A42" s="68">
        <v>11</v>
      </c>
      <c r="B42" s="69"/>
      <c r="C42" s="58" t="s">
        <v>104</v>
      </c>
      <c r="D42" s="59" t="s">
        <v>15</v>
      </c>
      <c r="E42" s="82">
        <v>154</v>
      </c>
      <c r="F42" s="24"/>
      <c r="G42" s="21">
        <f>ROUND(F42*E42,2)</f>
        <v>0</v>
      </c>
    </row>
    <row r="43" spans="1:7" ht="20.100000000000001" customHeight="1">
      <c r="A43" s="65"/>
      <c r="B43" s="72" t="s">
        <v>17</v>
      </c>
      <c r="C43" s="78" t="s">
        <v>18</v>
      </c>
      <c r="D43" s="66"/>
      <c r="E43" s="67"/>
      <c r="F43" s="26"/>
      <c r="G43" s="36"/>
    </row>
    <row r="44" spans="1:7" ht="30" customHeight="1">
      <c r="A44" s="54"/>
      <c r="B44" s="55" t="s">
        <v>57</v>
      </c>
      <c r="C44" s="51" t="s">
        <v>58</v>
      </c>
      <c r="D44" s="61"/>
      <c r="E44" s="86"/>
      <c r="F44" s="56"/>
      <c r="G44" s="33"/>
    </row>
    <row r="45" spans="1:7" ht="30" customHeight="1">
      <c r="A45" s="69">
        <v>12</v>
      </c>
      <c r="B45" s="57"/>
      <c r="C45" s="44" t="s">
        <v>127</v>
      </c>
      <c r="D45" s="59" t="s">
        <v>15</v>
      </c>
      <c r="E45" s="60">
        <v>21</v>
      </c>
      <c r="F45" s="24"/>
      <c r="G45" s="21">
        <f t="shared" si="0"/>
        <v>0</v>
      </c>
    </row>
    <row r="46" spans="1:7" ht="25.5" customHeight="1">
      <c r="A46" s="54"/>
      <c r="B46" s="55" t="s">
        <v>56</v>
      </c>
      <c r="C46" s="51" t="s">
        <v>59</v>
      </c>
      <c r="D46" s="61"/>
      <c r="E46" s="86"/>
      <c r="F46" s="25"/>
      <c r="G46" s="33"/>
    </row>
    <row r="47" spans="1:7" ht="30" customHeight="1">
      <c r="A47" s="69">
        <v>13</v>
      </c>
      <c r="B47" s="49"/>
      <c r="C47" s="44" t="s">
        <v>128</v>
      </c>
      <c r="D47" s="59" t="s">
        <v>15</v>
      </c>
      <c r="E47" s="60">
        <v>21</v>
      </c>
      <c r="F47" s="24"/>
      <c r="G47" s="21">
        <f t="shared" si="0"/>
        <v>0</v>
      </c>
    </row>
    <row r="48" spans="1:7" ht="39.950000000000003" customHeight="1">
      <c r="A48" s="54"/>
      <c r="B48" s="55" t="s">
        <v>107</v>
      </c>
      <c r="C48" s="51" t="s">
        <v>73</v>
      </c>
      <c r="D48" s="61"/>
      <c r="E48" s="86"/>
      <c r="F48" s="25"/>
      <c r="G48" s="33"/>
    </row>
    <row r="49" spans="1:7" ht="39.950000000000003" customHeight="1">
      <c r="A49" s="46">
        <v>14</v>
      </c>
      <c r="B49" s="45"/>
      <c r="C49" s="44" t="s">
        <v>108</v>
      </c>
      <c r="D49" s="48" t="s">
        <v>15</v>
      </c>
      <c r="E49" s="87">
        <v>310</v>
      </c>
      <c r="F49" s="24"/>
      <c r="G49" s="21">
        <f>ROUND(F49*E49,2)</f>
        <v>0</v>
      </c>
    </row>
    <row r="50" spans="1:7" ht="39.950000000000003" customHeight="1">
      <c r="A50" s="46">
        <v>15</v>
      </c>
      <c r="B50" s="45"/>
      <c r="C50" s="58" t="s">
        <v>109</v>
      </c>
      <c r="D50" s="48" t="s">
        <v>15</v>
      </c>
      <c r="E50" s="87">
        <v>6.4</v>
      </c>
      <c r="F50" s="24"/>
      <c r="G50" s="21">
        <f>ROUND(F50*E50,2)</f>
        <v>0</v>
      </c>
    </row>
    <row r="51" spans="1:7" ht="39.950000000000003" customHeight="1">
      <c r="A51" s="46">
        <v>16</v>
      </c>
      <c r="B51" s="45"/>
      <c r="C51" s="44" t="s">
        <v>110</v>
      </c>
      <c r="D51" s="48" t="s">
        <v>15</v>
      </c>
      <c r="E51" s="87">
        <v>154</v>
      </c>
      <c r="F51" s="24"/>
      <c r="G51" s="21">
        <f>ROUND(F51*E51,2)</f>
        <v>0</v>
      </c>
    </row>
    <row r="52" spans="1:7" ht="20.100000000000001" customHeight="1">
      <c r="A52" s="65"/>
      <c r="B52" s="72" t="s">
        <v>19</v>
      </c>
      <c r="C52" s="78" t="s">
        <v>20</v>
      </c>
      <c r="D52" s="66"/>
      <c r="E52" s="67"/>
      <c r="F52" s="26"/>
      <c r="G52" s="36"/>
    </row>
    <row r="53" spans="1:7" ht="20.100000000000001" customHeight="1">
      <c r="A53" s="54"/>
      <c r="B53" s="55" t="s">
        <v>78</v>
      </c>
      <c r="C53" s="71" t="s">
        <v>79</v>
      </c>
      <c r="D53" s="77"/>
      <c r="E53" s="86"/>
      <c r="F53" s="56"/>
      <c r="G53" s="33"/>
    </row>
    <row r="54" spans="1:7" ht="30" customHeight="1">
      <c r="A54" s="69">
        <v>17</v>
      </c>
      <c r="B54" s="57"/>
      <c r="C54" s="44" t="s">
        <v>111</v>
      </c>
      <c r="D54" s="59" t="s">
        <v>15</v>
      </c>
      <c r="E54" s="64">
        <v>240</v>
      </c>
      <c r="F54" s="24"/>
      <c r="G54" s="21">
        <f t="shared" si="0"/>
        <v>0</v>
      </c>
    </row>
    <row r="55" spans="1:7" ht="20.100000000000001" customHeight="1">
      <c r="A55" s="54"/>
      <c r="B55" s="55" t="s">
        <v>21</v>
      </c>
      <c r="C55" s="51" t="s">
        <v>22</v>
      </c>
      <c r="D55" s="61"/>
      <c r="E55" s="88"/>
      <c r="F55" s="56"/>
      <c r="G55" s="33"/>
    </row>
    <row r="56" spans="1:7" ht="30" customHeight="1">
      <c r="A56" s="69">
        <v>18</v>
      </c>
      <c r="B56" s="57"/>
      <c r="C56" s="44" t="s">
        <v>112</v>
      </c>
      <c r="D56" s="59" t="s">
        <v>15</v>
      </c>
      <c r="E56" s="60">
        <v>13</v>
      </c>
      <c r="F56" s="24"/>
      <c r="G56" s="21">
        <f t="shared" si="0"/>
        <v>0</v>
      </c>
    </row>
    <row r="57" spans="1:7" ht="30" customHeight="1">
      <c r="A57" s="65"/>
      <c r="B57" s="72" t="s">
        <v>23</v>
      </c>
      <c r="C57" s="78" t="s">
        <v>80</v>
      </c>
      <c r="D57" s="66"/>
      <c r="E57" s="67"/>
      <c r="F57" s="47"/>
      <c r="G57" s="36"/>
    </row>
    <row r="58" spans="1:7" ht="20.100000000000001" customHeight="1">
      <c r="A58" s="54"/>
      <c r="B58" s="55" t="s">
        <v>60</v>
      </c>
      <c r="C58" s="71" t="s">
        <v>30</v>
      </c>
      <c r="D58" s="77"/>
      <c r="E58" s="86"/>
      <c r="F58" s="56"/>
      <c r="G58" s="33"/>
    </row>
    <row r="59" spans="1:7" ht="28.5" customHeight="1">
      <c r="A59" s="92">
        <v>19</v>
      </c>
      <c r="B59" s="93"/>
      <c r="C59" s="85" t="s">
        <v>120</v>
      </c>
      <c r="D59" s="94" t="s">
        <v>15</v>
      </c>
      <c r="E59" s="95">
        <v>15.2</v>
      </c>
      <c r="F59" s="96"/>
      <c r="G59" s="21">
        <f t="shared" si="0"/>
        <v>0</v>
      </c>
    </row>
    <row r="60" spans="1:7" ht="39.950000000000003" customHeight="1">
      <c r="A60" s="76">
        <v>20</v>
      </c>
      <c r="B60" s="69"/>
      <c r="C60" s="44" t="s">
        <v>123</v>
      </c>
      <c r="D60" s="59" t="s">
        <v>15</v>
      </c>
      <c r="E60" s="82">
        <v>15.2</v>
      </c>
      <c r="F60" s="27"/>
      <c r="G60" s="21">
        <f t="shared" si="0"/>
        <v>0</v>
      </c>
    </row>
    <row r="61" spans="1:7" ht="39.950000000000003" customHeight="1">
      <c r="A61" s="97">
        <v>21</v>
      </c>
      <c r="B61" s="69"/>
      <c r="C61" s="44" t="s">
        <v>122</v>
      </c>
      <c r="D61" s="59" t="s">
        <v>15</v>
      </c>
      <c r="E61" s="82">
        <v>14</v>
      </c>
      <c r="F61" s="27"/>
      <c r="G61" s="21">
        <f t="shared" si="0"/>
        <v>0</v>
      </c>
    </row>
    <row r="62" spans="1:7" ht="39.950000000000003" customHeight="1">
      <c r="A62" s="54"/>
      <c r="B62" s="55" t="s">
        <v>24</v>
      </c>
      <c r="C62" s="71" t="s">
        <v>25</v>
      </c>
      <c r="D62" s="77"/>
      <c r="E62" s="86"/>
      <c r="F62" s="29"/>
      <c r="G62" s="33"/>
    </row>
    <row r="63" spans="1:7" ht="39.950000000000003" customHeight="1">
      <c r="A63" s="76">
        <v>22</v>
      </c>
      <c r="B63" s="69"/>
      <c r="C63" s="85" t="s">
        <v>113</v>
      </c>
      <c r="D63" s="59" t="s">
        <v>12</v>
      </c>
      <c r="E63" s="82">
        <v>6</v>
      </c>
      <c r="F63" s="27"/>
      <c r="G63" s="21">
        <f>ROUND(F63*E63,2)</f>
        <v>0</v>
      </c>
    </row>
    <row r="64" spans="1:7" ht="39.950000000000003" customHeight="1">
      <c r="A64" s="76">
        <v>23</v>
      </c>
      <c r="B64" s="69"/>
      <c r="C64" s="44" t="s">
        <v>26</v>
      </c>
      <c r="D64" s="59" t="s">
        <v>12</v>
      </c>
      <c r="E64" s="84">
        <v>1</v>
      </c>
      <c r="F64" s="27"/>
      <c r="G64" s="21">
        <f>ROUND(F64*E64,2)</f>
        <v>0</v>
      </c>
    </row>
    <row r="65" spans="1:7" ht="39.950000000000003" customHeight="1">
      <c r="A65" s="76">
        <v>24</v>
      </c>
      <c r="B65" s="69"/>
      <c r="C65" s="44" t="s">
        <v>129</v>
      </c>
      <c r="D65" s="59" t="s">
        <v>12</v>
      </c>
      <c r="E65" s="84">
        <v>2</v>
      </c>
      <c r="F65" s="27"/>
      <c r="G65" s="21">
        <f>ROUND(F65*E65,2)</f>
        <v>0</v>
      </c>
    </row>
    <row r="66" spans="1:7" ht="39.950000000000003" customHeight="1">
      <c r="A66" s="37">
        <v>25</v>
      </c>
      <c r="B66" s="34"/>
      <c r="C66" s="89" t="s">
        <v>114</v>
      </c>
      <c r="D66" s="63" t="s">
        <v>12</v>
      </c>
      <c r="E66" s="84">
        <v>1</v>
      </c>
      <c r="F66" s="30"/>
      <c r="G66" s="90">
        <f>ROUND(F66*E66,2)</f>
        <v>0</v>
      </c>
    </row>
    <row r="67" spans="1:7" ht="45" customHeight="1">
      <c r="A67" s="37">
        <v>26</v>
      </c>
      <c r="B67" s="34"/>
      <c r="C67" s="89" t="s">
        <v>130</v>
      </c>
      <c r="D67" s="63" t="s">
        <v>115</v>
      </c>
      <c r="E67" s="84">
        <v>2</v>
      </c>
      <c r="F67" s="30"/>
      <c r="G67" s="90">
        <f t="shared" si="0"/>
        <v>0</v>
      </c>
    </row>
    <row r="68" spans="1:7" ht="20.100000000000001" customHeight="1">
      <c r="A68" s="65"/>
      <c r="B68" s="72" t="s">
        <v>75</v>
      </c>
      <c r="C68" s="78" t="s">
        <v>72</v>
      </c>
      <c r="D68" s="66"/>
      <c r="E68" s="67"/>
      <c r="F68" s="26"/>
      <c r="G68" s="36"/>
    </row>
    <row r="69" spans="1:7" ht="39" customHeight="1">
      <c r="A69" s="69">
        <v>27</v>
      </c>
      <c r="B69" s="57"/>
      <c r="C69" s="44" t="s">
        <v>116</v>
      </c>
      <c r="D69" s="59" t="s">
        <v>70</v>
      </c>
      <c r="E69" s="64">
        <v>21.48</v>
      </c>
      <c r="F69" s="24"/>
      <c r="G69" s="21">
        <f t="shared" si="0"/>
        <v>0</v>
      </c>
    </row>
    <row r="70" spans="1:7" ht="20.100000000000001" customHeight="1">
      <c r="A70" s="79"/>
      <c r="B70" s="80" t="s">
        <v>76</v>
      </c>
      <c r="C70" s="91" t="s">
        <v>81</v>
      </c>
      <c r="D70" s="81"/>
      <c r="E70" s="83"/>
      <c r="F70" s="56"/>
      <c r="G70" s="33"/>
    </row>
    <row r="71" spans="1:7" ht="30" customHeight="1">
      <c r="A71" s="69">
        <v>28</v>
      </c>
      <c r="B71" s="57"/>
      <c r="C71" s="62" t="s">
        <v>117</v>
      </c>
      <c r="D71" s="59" t="s">
        <v>64</v>
      </c>
      <c r="E71" s="64">
        <v>210</v>
      </c>
      <c r="F71" s="23"/>
      <c r="G71" s="21">
        <f t="shared" si="0"/>
        <v>0</v>
      </c>
    </row>
    <row r="72" spans="1:7" ht="38.25" customHeight="1">
      <c r="A72" s="69">
        <v>29</v>
      </c>
      <c r="B72" s="49"/>
      <c r="C72" s="62" t="s">
        <v>118</v>
      </c>
      <c r="D72" s="59" t="s">
        <v>64</v>
      </c>
      <c r="E72" s="60">
        <v>62</v>
      </c>
      <c r="F72" s="27"/>
      <c r="G72" s="21">
        <f t="shared" si="0"/>
        <v>0</v>
      </c>
    </row>
    <row r="73" spans="1:7" ht="30" customHeight="1">
      <c r="A73" s="79"/>
      <c r="B73" s="80" t="s">
        <v>77</v>
      </c>
      <c r="C73" s="91" t="s">
        <v>82</v>
      </c>
      <c r="D73" s="81"/>
      <c r="E73" s="83"/>
      <c r="F73" s="29"/>
      <c r="G73" s="33"/>
    </row>
    <row r="74" spans="1:7" ht="30" customHeight="1">
      <c r="A74" s="69">
        <v>30</v>
      </c>
      <c r="B74" s="49"/>
      <c r="C74" s="62" t="s">
        <v>84</v>
      </c>
      <c r="D74" s="59" t="s">
        <v>64</v>
      </c>
      <c r="E74" s="60">
        <v>172</v>
      </c>
      <c r="F74" s="28"/>
      <c r="G74" s="21">
        <f t="shared" si="0"/>
        <v>0</v>
      </c>
    </row>
    <row r="75" spans="1:7" ht="26.25" customHeight="1">
      <c r="B75" s="108" t="s">
        <v>27</v>
      </c>
      <c r="C75" s="108"/>
      <c r="D75" s="108"/>
      <c r="E75" s="108"/>
      <c r="F75" s="107">
        <f>SUM(G24:G74)</f>
        <v>0</v>
      </c>
      <c r="G75" s="107"/>
    </row>
    <row r="76" spans="1:7" ht="26.25" customHeight="1">
      <c r="B76" s="108" t="s">
        <v>28</v>
      </c>
      <c r="C76" s="108"/>
      <c r="D76" s="108"/>
      <c r="E76" s="108"/>
      <c r="F76" s="107">
        <f>ROUND(F75*23%,2)</f>
        <v>0</v>
      </c>
      <c r="G76" s="107"/>
    </row>
    <row r="77" spans="1:7" ht="26.25" customHeight="1">
      <c r="B77" s="108" t="s">
        <v>29</v>
      </c>
      <c r="C77" s="108"/>
      <c r="D77" s="108"/>
      <c r="E77" s="108"/>
      <c r="F77" s="107">
        <f>F75+F76</f>
        <v>0</v>
      </c>
      <c r="G77" s="107"/>
    </row>
    <row r="80" spans="1:7">
      <c r="A80" s="106" t="s">
        <v>96</v>
      </c>
      <c r="B80" s="106"/>
      <c r="C80" s="106"/>
      <c r="D80" s="106"/>
      <c r="E80" s="106"/>
      <c r="F80" s="106"/>
      <c r="G80" s="106"/>
    </row>
  </sheetData>
  <mergeCells count="27">
    <mergeCell ref="A12:C12"/>
    <mergeCell ref="A7:C7"/>
    <mergeCell ref="A8:C8"/>
    <mergeCell ref="A9:C9"/>
    <mergeCell ref="A10:C10"/>
    <mergeCell ref="A11:C11"/>
    <mergeCell ref="A1:C1"/>
    <mergeCell ref="D1:G1"/>
    <mergeCell ref="A2:G2"/>
    <mergeCell ref="A5:C5"/>
    <mergeCell ref="A6:C6"/>
    <mergeCell ref="A16:G16"/>
    <mergeCell ref="A17:G18"/>
    <mergeCell ref="A20:A21"/>
    <mergeCell ref="B20:B21"/>
    <mergeCell ref="C20:C21"/>
    <mergeCell ref="D20:D21"/>
    <mergeCell ref="E20:E21"/>
    <mergeCell ref="F20:F21"/>
    <mergeCell ref="G20:G21"/>
    <mergeCell ref="A80:G80"/>
    <mergeCell ref="F75:G75"/>
    <mergeCell ref="F76:G76"/>
    <mergeCell ref="F77:G77"/>
    <mergeCell ref="B75:E75"/>
    <mergeCell ref="B76:E76"/>
    <mergeCell ref="B77:E77"/>
  </mergeCells>
  <pageMargins left="0.59055118110236227" right="0.59055118110236227" top="0.59055118110236227" bottom="0.59055118110236227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KO</vt:lpstr>
    </vt:vector>
  </TitlesOfParts>
  <Company>ZDP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ZDP MM</cp:lastModifiedBy>
  <cp:lastPrinted>2026-07-08T08:45:30Z</cp:lastPrinted>
  <dcterms:created xsi:type="dcterms:W3CDTF">2019-03-25T08:02:20Z</dcterms:created>
  <dcterms:modified xsi:type="dcterms:W3CDTF">2026-07-29T08:42:00Z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362448-625e-4f6c-96c0-a2f6da99900d_Enabled">
    <vt:lpwstr>True</vt:lpwstr>
  </property>
  <property fmtid="{D5CDD505-2E9C-101B-9397-08002B2CF9AE}" pid="3" name="MSIP_Label_6a362448-625e-4f6c-96c0-a2f6da99900d_SiteId">
    <vt:lpwstr>33dab507-5210-4075-805b-f2717d8cfa74</vt:lpwstr>
  </property>
  <property fmtid="{D5CDD505-2E9C-101B-9397-08002B2CF9AE}" pid="4" name="MSIP_Label_6a362448-625e-4f6c-96c0-a2f6da99900d_Owner">
    <vt:lpwstr>Sebastian.Drozdowski@skanska.pl</vt:lpwstr>
  </property>
  <property fmtid="{D5CDD505-2E9C-101B-9397-08002B2CF9AE}" pid="5" name="MSIP_Label_6a362448-625e-4f6c-96c0-a2f6da99900d_SetDate">
    <vt:lpwstr>2020-12-07T12:00:15.5393586Z</vt:lpwstr>
  </property>
  <property fmtid="{D5CDD505-2E9C-101B-9397-08002B2CF9AE}" pid="6" name="MSIP_Label_6a362448-625e-4f6c-96c0-a2f6da99900d_Name">
    <vt:lpwstr>General</vt:lpwstr>
  </property>
  <property fmtid="{D5CDD505-2E9C-101B-9397-08002B2CF9AE}" pid="7" name="MSIP_Label_6a362448-625e-4f6c-96c0-a2f6da99900d_Application">
    <vt:lpwstr>Microsoft Azure Information Protection</vt:lpwstr>
  </property>
  <property fmtid="{D5CDD505-2E9C-101B-9397-08002B2CF9AE}" pid="8" name="MSIP_Label_6a362448-625e-4f6c-96c0-a2f6da99900d_ActionId">
    <vt:lpwstr>a3525cae-ec89-46b2-a2c6-ebc928325a5a</vt:lpwstr>
  </property>
  <property fmtid="{D5CDD505-2E9C-101B-9397-08002B2CF9AE}" pid="9" name="MSIP_Label_6a362448-625e-4f6c-96c0-a2f6da99900d_Extended_MSFT_Method">
    <vt:lpwstr>Automatic</vt:lpwstr>
  </property>
  <property fmtid="{D5CDD505-2E9C-101B-9397-08002B2CF9AE}" pid="10" name="Sensitivity">
    <vt:lpwstr>General</vt:lpwstr>
  </property>
</Properties>
</file>